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30" yWindow="259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<sst xmlns="http://schemas.openxmlformats.org/spreadsheetml/2006/main" count="137" uniqueCount="119">
  <si>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</si>
  <si>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</si>
  <si>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</si>
  <si>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</si>
  <si>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</si>
  <si>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</si>
  <si>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</si>
  <si>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</si>
  <si>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</si>
  <si>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</si>
  <si>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</si>
  <si>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</si>
  <si>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</si>
  <si>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　　樹種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</si>
  <si>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</si>
  <si>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</si>
  <si>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</si>
  <si>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</si>
  <si>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</si>
  <si>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</si>
  <si>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</si>
  <si>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</si>
  <si>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</si>
  <si>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</si>
  <si>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</si>
  <si>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</si>
  <si>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</si>
  <si>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</si>
  <si>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</si>
  <si>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</si>
  <si>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</si>
  <si>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</si>
  <si>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</si>
  <si>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</si>
  <si>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</si>
  <si>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</si>
  <si>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</si>
  <si>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</si>
  <si>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　コード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</si>
  <si>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</si>
  <si>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</si>
  <si>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</si>
  <si>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</si>
  <si>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</si>
  <si>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</si>
  <si>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</si>
  <si>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</si>
  <si>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</si>
  <si>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</si>
  <si>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</si>
  <si>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</si>
  <si>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</si>
  <si>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</si>
  <si>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</si>
  <si>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</si>
  <si>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</si>
  <si>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</si>
  <si>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 xml:space="preserve"> 幅（Ｗ）</t>
  </si>
  <si>
    <t>発注</t>
  </si>
  <si>
    <t xml:space="preserve">    L</t>
  </si>
  <si>
    <t>W</t>
  </si>
  <si>
    <t>表</t>
  </si>
  <si>
    <t>裏</t>
  </si>
  <si>
    <t>　　裏</t>
  </si>
  <si>
    <t>　　前木口</t>
  </si>
  <si>
    <t>後小口</t>
  </si>
  <si>
    <t>左小口</t>
  </si>
  <si>
    <t>右小口</t>
  </si>
  <si>
    <t>線が面取り加工部になります。</t>
  </si>
  <si>
    <t>御見積</t>
  </si>
  <si>
    <t>④　断面形状を選んで下さい</t>
  </si>
  <si>
    <t>⑥仕上げ塗装箇所に　　を入れてください。</t>
  </si>
  <si>
    <t>　①　　線内に必要事項を記入下さい。</t>
  </si>
  <si>
    <t>塗装の場合は希望色を書いてください。</t>
  </si>
  <si>
    <t>　④　断面形状を選んで下さい。</t>
  </si>
  <si>
    <t>　⑥　仕上げ塗装箇所に　　を入れてください。</t>
  </si>
  <si>
    <t>＊　最初に希望平面形状シートをダウンロードしてください。</t>
  </si>
  <si>
    <t>　⑦　完了シートを</t>
  </si>
  <si>
    <t>送信してください</t>
  </si>
  <si>
    <t>以外は糸面加工が施されます。</t>
  </si>
  <si>
    <t>　枚数</t>
  </si>
  <si>
    <t>Ｓ１タイプ</t>
  </si>
  <si>
    <t xml:space="preserve">    </t>
  </si>
  <si>
    <t>ゴム</t>
  </si>
  <si>
    <t>追加加工</t>
  </si>
  <si>
    <t>②　樹種　　、色を選んで下さい</t>
  </si>
  <si>
    <t>　②　樹種、色を選んで下さい。</t>
  </si>
  <si>
    <t>③追加加工があれば記入下さい</t>
  </si>
  <si>
    <t>無し</t>
  </si>
  <si>
    <t>裏ジャクリ１</t>
  </si>
  <si>
    <t>裏ジャクリ２</t>
  </si>
  <si>
    <t>裏ジャクリ３</t>
  </si>
  <si>
    <t>裏ジャクリ４</t>
  </si>
  <si>
    <t>裏ジャクリ５</t>
  </si>
  <si>
    <t xml:space="preserve">   ③  追加加工があれば記入下さい</t>
  </si>
  <si>
    <t>タモ</t>
  </si>
  <si>
    <t>裏ジャクリ</t>
  </si>
  <si>
    <t>穴あけ</t>
  </si>
  <si>
    <t>ジョイント加工</t>
  </si>
  <si>
    <t>一ヶ所</t>
  </si>
  <si>
    <t>二ヶ所</t>
  </si>
  <si>
    <t>三ヶ所</t>
  </si>
  <si>
    <t>四ヶ所</t>
  </si>
  <si>
    <t>　⑤　平面形状を選んでサイズを入力して下さい。</t>
  </si>
  <si>
    <t>⑤サイズ、枚数を入力してください</t>
  </si>
  <si>
    <t>塗装有り</t>
  </si>
  <si>
    <t>色</t>
  </si>
  <si>
    <t>塗装色</t>
  </si>
  <si>
    <t>塗装有無</t>
  </si>
  <si>
    <t>　　　　                   　       　　　　　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</si>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</sst>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8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2" fillId="2" borderId="22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2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8" fillId="7" borderId="27" xfId="0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" fillId="8" borderId="14" xfId="0" applyFont="1" applyFill="1" applyBorder="1" applyAlignment="1">
      <alignment vertical="center"/>
    </xf>
    <xf numFmtId="0" fontId="14" fillId="8" borderId="1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2" borderId="29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9" borderId="0" xfId="0" applyFont="1" applyFill="1" applyAlignment="1">
      <alignment vertical="center"/>
    </xf>
    <xf numFmtId="0" fontId="15" fillId="9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8" fillId="5" borderId="0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9" borderId="3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4" fillId="9" borderId="35" xfId="0" applyFont="1" applyFill="1" applyBorder="1" applyAlignment="1">
      <alignment vertical="center"/>
    </xf>
    <xf numFmtId="0" fontId="0" fillId="9" borderId="35" xfId="0" applyFill="1" applyBorder="1" applyAlignment="1">
      <alignment vertical="center"/>
    </xf>
    <xf numFmtId="0" fontId="0" fillId="2" borderId="0" xfId="0" applyFill="1" applyAlignment="1" applyProtection="1">
      <alignment vertical="center"/>
      <protection/>
    </xf>
    <xf numFmtId="0" fontId="0" fillId="6" borderId="12" xfId="0" applyFill="1" applyBorder="1" applyAlignment="1" applyProtection="1">
      <alignment vertical="center"/>
      <protection/>
    </xf>
    <xf numFmtId="0" fontId="0" fillId="6" borderId="13" xfId="0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  <xf numFmtId="0" fontId="2" fillId="2" borderId="36" xfId="0" applyFont="1" applyFill="1" applyBorder="1" applyAlignment="1">
      <alignment vertical="center"/>
    </xf>
    <xf numFmtId="0" fontId="0" fillId="0" borderId="15" xfId="0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37" xfId="0" applyFill="1" applyBorder="1" applyAlignment="1" applyProtection="1">
      <alignment vertical="center"/>
      <protection/>
    </xf>
    <xf numFmtId="0" fontId="21" fillId="3" borderId="0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23" fillId="3" borderId="0" xfId="0" applyFont="1" applyFill="1" applyAlignment="1" applyProtection="1">
      <alignment vertical="center"/>
      <protection locked="0"/>
    </xf>
    <xf numFmtId="0" fontId="23" fillId="3" borderId="0" xfId="0" applyFont="1" applyFill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20" fillId="3" borderId="0" xfId="0" applyFont="1" applyFill="1" applyBorder="1" applyAlignment="1" applyProtection="1">
      <alignment vertical="center"/>
      <protection locked="0"/>
    </xf>
    <xf numFmtId="0" fontId="22" fillId="3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6" borderId="1" xfId="0" applyFont="1" applyFill="1" applyBorder="1" applyAlignment="1" applyProtection="1">
      <alignment vertical="center"/>
      <protection/>
    </xf>
    <xf numFmtId="0" fontId="2" fillId="6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8" fillId="12" borderId="27" xfId="0" applyFont="1" applyFill="1" applyBorder="1" applyAlignment="1">
      <alignment vertical="center"/>
    </xf>
    <xf numFmtId="0" fontId="7" fillId="12" borderId="2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18" fillId="3" borderId="8" xfId="0" applyFont="1" applyFill="1" applyBorder="1" applyAlignment="1" applyProtection="1">
      <alignment vertical="center"/>
      <protection locked="0"/>
    </xf>
    <xf numFmtId="0" fontId="18" fillId="3" borderId="7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2" borderId="14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13" fillId="10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13</xdr:row>
      <xdr:rowOff>142875</xdr:rowOff>
    </xdr:from>
    <xdr:to>
      <xdr:col>4</xdr:col>
      <xdr:colOff>200025</xdr:colOff>
      <xdr:row>13</xdr:row>
      <xdr:rowOff>142875</xdr:rowOff>
    </xdr:to>
    <xdr:sp>
      <xdr:nvSpPr>
        <xdr:cNvPr id="1" name="Line 11"/>
        <xdr:cNvSpPr>
          <a:spLocks/>
        </xdr:cNvSpPr>
      </xdr:nvSpPr>
      <xdr:spPr>
        <a:xfrm>
          <a:off x="279082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00425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314325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6863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345757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85725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4575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6767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6958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39090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43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43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09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19475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33850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457575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338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1814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00775" y="354330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72200" y="41814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67450" y="41148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434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386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6767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1017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6732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4827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0542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57725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387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196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624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196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244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33925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14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43500" y="5057775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38</xdr:row>
      <xdr:rowOff>66675</xdr:rowOff>
    </xdr:from>
    <xdr:to>
      <xdr:col>2</xdr:col>
      <xdr:colOff>180975</xdr:colOff>
      <xdr:row>40</xdr:row>
      <xdr:rowOff>9525</xdr:rowOff>
    </xdr:to>
    <xdr:sp>
      <xdr:nvSpPr>
        <xdr:cNvPr id="37" name="Line 108"/>
        <xdr:cNvSpPr>
          <a:spLocks/>
        </xdr:cNvSpPr>
      </xdr:nvSpPr>
      <xdr:spPr>
        <a:xfrm flipV="1">
          <a:off x="1524000" y="6724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57150</xdr:rowOff>
    </xdr:from>
    <xdr:to>
      <xdr:col>7</xdr:col>
      <xdr:colOff>76200</xdr:colOff>
      <xdr:row>40</xdr:row>
      <xdr:rowOff>9525</xdr:rowOff>
    </xdr:to>
    <xdr:sp>
      <xdr:nvSpPr>
        <xdr:cNvPr id="38" name="Line 109"/>
        <xdr:cNvSpPr>
          <a:spLocks/>
        </xdr:cNvSpPr>
      </xdr:nvSpPr>
      <xdr:spPr>
        <a:xfrm flipV="1">
          <a:off x="4200525" y="6715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38</xdr:row>
      <xdr:rowOff>171450</xdr:rowOff>
    </xdr:from>
    <xdr:to>
      <xdr:col>3</xdr:col>
      <xdr:colOff>457200</xdr:colOff>
      <xdr:row>38</xdr:row>
      <xdr:rowOff>171450</xdr:rowOff>
    </xdr:to>
    <xdr:sp>
      <xdr:nvSpPr>
        <xdr:cNvPr id="39" name="Line 110"/>
        <xdr:cNvSpPr>
          <a:spLocks/>
        </xdr:cNvSpPr>
      </xdr:nvSpPr>
      <xdr:spPr>
        <a:xfrm flipH="1">
          <a:off x="1562100" y="6829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38</xdr:row>
      <xdr:rowOff>161925</xdr:rowOff>
    </xdr:from>
    <xdr:to>
      <xdr:col>7</xdr:col>
      <xdr:colOff>76200</xdr:colOff>
      <xdr:row>38</xdr:row>
      <xdr:rowOff>161925</xdr:rowOff>
    </xdr:to>
    <xdr:sp>
      <xdr:nvSpPr>
        <xdr:cNvPr id="40" name="Line 111"/>
        <xdr:cNvSpPr>
          <a:spLocks/>
        </xdr:cNvSpPr>
      </xdr:nvSpPr>
      <xdr:spPr>
        <a:xfrm>
          <a:off x="3448050" y="6819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40</xdr:row>
      <xdr:rowOff>38100</xdr:rowOff>
    </xdr:from>
    <xdr:to>
      <xdr:col>2</xdr:col>
      <xdr:colOff>38100</xdr:colOff>
      <xdr:row>40</xdr:row>
      <xdr:rowOff>38100</xdr:rowOff>
    </xdr:to>
    <xdr:sp>
      <xdr:nvSpPr>
        <xdr:cNvPr id="41" name="Line 112"/>
        <xdr:cNvSpPr>
          <a:spLocks/>
        </xdr:cNvSpPr>
      </xdr:nvSpPr>
      <xdr:spPr>
        <a:xfrm flipH="1">
          <a:off x="1228725" y="7058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44</xdr:row>
      <xdr:rowOff>66675</xdr:rowOff>
    </xdr:from>
    <xdr:to>
      <xdr:col>2</xdr:col>
      <xdr:colOff>28575</xdr:colOff>
      <xdr:row>44</xdr:row>
      <xdr:rowOff>66675</xdr:rowOff>
    </xdr:to>
    <xdr:sp>
      <xdr:nvSpPr>
        <xdr:cNvPr id="42" name="Line 113"/>
        <xdr:cNvSpPr>
          <a:spLocks/>
        </xdr:cNvSpPr>
      </xdr:nvSpPr>
      <xdr:spPr>
        <a:xfrm flipH="1">
          <a:off x="1200150" y="7810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40</xdr:row>
      <xdr:rowOff>28575</xdr:rowOff>
    </xdr:from>
    <xdr:to>
      <xdr:col>1</xdr:col>
      <xdr:colOff>428625</xdr:colOff>
      <xdr:row>41</xdr:row>
      <xdr:rowOff>104775</xdr:rowOff>
    </xdr:to>
    <xdr:sp>
      <xdr:nvSpPr>
        <xdr:cNvPr id="43" name="Line 114"/>
        <xdr:cNvSpPr>
          <a:spLocks/>
        </xdr:cNvSpPr>
      </xdr:nvSpPr>
      <xdr:spPr>
        <a:xfrm flipV="1">
          <a:off x="1285875" y="7048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1</xdr:col>
      <xdr:colOff>419100</xdr:colOff>
      <xdr:row>44</xdr:row>
      <xdr:rowOff>66675</xdr:rowOff>
    </xdr:to>
    <xdr:sp>
      <xdr:nvSpPr>
        <xdr:cNvPr id="44" name="Line 115"/>
        <xdr:cNvSpPr>
          <a:spLocks/>
        </xdr:cNvSpPr>
      </xdr:nvSpPr>
      <xdr:spPr>
        <a:xfrm>
          <a:off x="1276350" y="7562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180975</xdr:colOff>
      <xdr:row>40</xdr:row>
      <xdr:rowOff>57150</xdr:rowOff>
    </xdr:from>
    <xdr:to>
      <xdr:col>7</xdr:col>
      <xdr:colOff>114300</xdr:colOff>
      <xdr:row>44</xdr:row>
      <xdr:rowOff>47625</xdr:rowOff>
    </xdr:to>
    <xdr:pic>
      <xdr:nvPicPr>
        <xdr:cNvPr id="45" name="Picture 1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0" y="7077075"/>
          <a:ext cx="271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50</xdr:row>
      <xdr:rowOff>95250</xdr:rowOff>
    </xdr:from>
    <xdr:to>
      <xdr:col>5</xdr:col>
      <xdr:colOff>495300</xdr:colOff>
      <xdr:row>50</xdr:row>
      <xdr:rowOff>95250</xdr:rowOff>
    </xdr:to>
    <xdr:sp>
      <xdr:nvSpPr>
        <xdr:cNvPr id="46" name="Line 153"/>
        <xdr:cNvSpPr>
          <a:spLocks/>
        </xdr:cNvSpPr>
      </xdr:nvSpPr>
      <xdr:spPr>
        <a:xfrm>
          <a:off x="3267075" y="8905875"/>
          <a:ext cx="3714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133350</xdr:colOff>
      <xdr:row>1</xdr:row>
      <xdr:rowOff>190500</xdr:rowOff>
    </xdr:from>
    <xdr:to>
      <xdr:col>15</xdr:col>
      <xdr:colOff>695325</xdr:colOff>
      <xdr:row>4</xdr:row>
      <xdr:rowOff>85725</xdr:rowOff>
    </xdr:to>
    <xdr:pic>
      <xdr:nvPicPr>
        <xdr:cNvPr id="47" name="Picture 1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48575" y="26670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48" name="Line 159"/>
        <xdr:cNvSpPr>
          <a:spLocks/>
        </xdr:cNvSpPr>
      </xdr:nvSpPr>
      <xdr:spPr>
        <a:xfrm>
          <a:off x="7915275" y="962025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49" name="AutoShape 160"/>
        <xdr:cNvSpPr>
          <a:spLocks/>
        </xdr:cNvSpPr>
      </xdr:nvSpPr>
      <xdr:spPr>
        <a:xfrm>
          <a:off x="8467725" y="95250"/>
          <a:ext cx="20574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50" name="AutoShape 162"/>
        <xdr:cNvSpPr>
          <a:spLocks/>
        </xdr:cNvSpPr>
      </xdr:nvSpPr>
      <xdr:spPr>
        <a:xfrm>
          <a:off x="8791575" y="115252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10</xdr:row>
      <xdr:rowOff>9525</xdr:rowOff>
    </xdr:from>
    <xdr:to>
      <xdr:col>17</xdr:col>
      <xdr:colOff>19050</xdr:colOff>
      <xdr:row>11</xdr:row>
      <xdr:rowOff>0</xdr:rowOff>
    </xdr:to>
    <xdr:sp>
      <xdr:nvSpPr>
        <xdr:cNvPr id="51" name="AutoShape 163"/>
        <xdr:cNvSpPr>
          <a:spLocks/>
        </xdr:cNvSpPr>
      </xdr:nvSpPr>
      <xdr:spPr>
        <a:xfrm>
          <a:off x="8801100" y="178117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52" name="AutoShape 164"/>
        <xdr:cNvSpPr>
          <a:spLocks/>
        </xdr:cNvSpPr>
      </xdr:nvSpPr>
      <xdr:spPr>
        <a:xfrm>
          <a:off x="8801100" y="3038475"/>
          <a:ext cx="209550" cy="190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53" name="AutoShape 165"/>
        <xdr:cNvSpPr>
          <a:spLocks/>
        </xdr:cNvSpPr>
      </xdr:nvSpPr>
      <xdr:spPr>
        <a:xfrm>
          <a:off x="8801100" y="3667125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54" name="AutoShape 166"/>
        <xdr:cNvSpPr>
          <a:spLocks/>
        </xdr:cNvSpPr>
      </xdr:nvSpPr>
      <xdr:spPr>
        <a:xfrm>
          <a:off x="8810625" y="4276725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12</xdr:row>
      <xdr:rowOff>123825</xdr:rowOff>
    </xdr:from>
    <xdr:to>
      <xdr:col>17</xdr:col>
      <xdr:colOff>28575</xdr:colOff>
      <xdr:row>13</xdr:row>
      <xdr:rowOff>152400</xdr:rowOff>
    </xdr:to>
    <xdr:sp>
      <xdr:nvSpPr>
        <xdr:cNvPr id="55" name="AutoShape 175"/>
        <xdr:cNvSpPr>
          <a:spLocks/>
        </xdr:cNvSpPr>
      </xdr:nvSpPr>
      <xdr:spPr>
        <a:xfrm>
          <a:off x="8810625" y="2333625"/>
          <a:ext cx="20955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57150</xdr:rowOff>
    </xdr:from>
    <xdr:to>
      <xdr:col>5</xdr:col>
      <xdr:colOff>47625</xdr:colOff>
      <xdr:row>3</xdr:row>
      <xdr:rowOff>85725</xdr:rowOff>
    </xdr:to>
    <xdr:sp>
      <xdr:nvSpPr>
        <xdr:cNvPr id="56" name="AutoShape 178"/>
        <xdr:cNvSpPr>
          <a:spLocks/>
        </xdr:cNvSpPr>
      </xdr:nvSpPr>
      <xdr:spPr>
        <a:xfrm>
          <a:off x="1038225" y="57150"/>
          <a:ext cx="2152650" cy="5048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31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2539062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1.4921875" style="0" customWidth="1"/>
    <col min="16" max="16" width="10.375" style="0" customWidth="1"/>
    <col min="19" max="19" width="9.375" style="0" customWidth="1"/>
  </cols>
  <sheetData>
    <row r="1" spans="1:21" ht="6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01"/>
      <c r="T1" s="101"/>
      <c r="U1" s="101"/>
    </row>
    <row r="2" spans="1:21" ht="16.5" thickTop="1">
      <c r="A2" s="34"/>
      <c r="B2" s="34"/>
      <c r="C2" s="34"/>
      <c r="D2" s="34"/>
      <c r="E2" s="34"/>
      <c r="F2" s="34"/>
      <c r="G2" s="34"/>
      <c r="H2" s="67"/>
      <c r="I2" s="164" t="s">
        <v>58</v>
      </c>
      <c r="J2" s="165"/>
      <c r="K2" s="68"/>
      <c r="L2" s="68"/>
      <c r="M2" s="69" t="s">
        <v>69</v>
      </c>
      <c r="N2" s="70"/>
      <c r="O2" s="34"/>
      <c r="P2" s="101"/>
      <c r="Q2" s="103"/>
      <c r="R2" s="103"/>
      <c r="S2" s="103"/>
      <c r="T2" s="101"/>
      <c r="U2" s="101"/>
    </row>
    <row r="3" spans="1:21" ht="15" customHeight="1">
      <c r="A3" s="34"/>
      <c r="B3" s="34"/>
      <c r="C3" s="34"/>
      <c r="D3" s="34"/>
      <c r="E3" s="34"/>
      <c r="F3" s="34"/>
      <c r="G3" s="55"/>
      <c r="H3" s="64" t="s">
        <v>53</v>
      </c>
      <c r="I3" s="53"/>
      <c r="J3" s="11" t="s">
        <v>10</v>
      </c>
      <c r="K3" s="65"/>
      <c r="L3" s="21" t="s">
        <v>11</v>
      </c>
      <c r="M3" s="22"/>
      <c r="N3" s="66"/>
      <c r="O3" s="35"/>
      <c r="T3" s="101"/>
      <c r="U3" s="101"/>
    </row>
    <row r="4" spans="1:23" ht="15" customHeight="1" thickBot="1">
      <c r="A4" s="54"/>
      <c r="B4" s="54"/>
      <c r="C4" s="115"/>
      <c r="D4" s="54"/>
      <c r="E4" s="54"/>
      <c r="F4" s="54"/>
      <c r="G4" s="57"/>
      <c r="H4" s="52" t="s">
        <v>8</v>
      </c>
      <c r="I4" s="50"/>
      <c r="J4" s="7" t="s">
        <v>10</v>
      </c>
      <c r="K4" s="49"/>
      <c r="L4" s="8" t="s">
        <v>11</v>
      </c>
      <c r="M4" s="22" t="s">
        <v>12</v>
      </c>
      <c r="N4" s="63"/>
      <c r="O4" s="35"/>
      <c r="P4" s="102"/>
      <c r="Q4" s="112" t="s">
        <v>76</v>
      </c>
      <c r="R4" s="113"/>
      <c r="S4" s="113"/>
      <c r="T4" s="113"/>
      <c r="U4" s="113"/>
      <c r="V4" s="111"/>
      <c r="W4" s="111"/>
    </row>
    <row r="5" spans="1:15" ht="15" thickTop="1">
      <c r="A5" s="58" t="s">
        <v>2</v>
      </c>
      <c r="B5" s="191"/>
      <c r="C5" s="192"/>
      <c r="D5" s="192"/>
      <c r="E5" s="193"/>
      <c r="F5" s="56" t="s">
        <v>4</v>
      </c>
      <c r="G5" s="191"/>
      <c r="H5" s="163"/>
      <c r="I5" s="3" t="s">
        <v>0</v>
      </c>
      <c r="J5" s="9" t="s">
        <v>1</v>
      </c>
      <c r="K5" s="170"/>
      <c r="L5" s="163"/>
      <c r="M5" s="163"/>
      <c r="N5" s="171"/>
      <c r="O5" s="35"/>
    </row>
    <row r="6" spans="1:21" ht="14.25">
      <c r="A6" s="59" t="s">
        <v>6</v>
      </c>
      <c r="B6" s="170"/>
      <c r="C6" s="163"/>
      <c r="D6" s="163"/>
      <c r="E6" s="163"/>
      <c r="F6" s="163"/>
      <c r="G6" s="194"/>
      <c r="H6" s="6" t="s">
        <v>9</v>
      </c>
      <c r="I6" s="162"/>
      <c r="J6" s="148"/>
      <c r="K6" s="148"/>
      <c r="L6" s="148"/>
      <c r="M6" s="148"/>
      <c r="N6" s="149"/>
      <c r="O6" s="35"/>
      <c r="P6" s="102" t="s">
        <v>72</v>
      </c>
      <c r="Q6" s="102"/>
      <c r="R6" s="102"/>
      <c r="S6" s="102"/>
      <c r="T6" s="102"/>
      <c r="U6" s="102"/>
    </row>
    <row r="7" spans="1:21" ht="14.25">
      <c r="A7" s="59" t="s">
        <v>3</v>
      </c>
      <c r="B7" s="170"/>
      <c r="C7" s="163"/>
      <c r="D7" s="163"/>
      <c r="E7" s="163"/>
      <c r="F7" s="163"/>
      <c r="G7" s="194"/>
      <c r="H7" s="6" t="s">
        <v>9</v>
      </c>
      <c r="I7" s="170"/>
      <c r="J7" s="163"/>
      <c r="K7" s="163"/>
      <c r="L7" s="163"/>
      <c r="M7" s="163"/>
      <c r="N7" s="171"/>
      <c r="O7" s="35"/>
      <c r="P7" s="102"/>
      <c r="Q7" s="102"/>
      <c r="R7" s="102"/>
      <c r="S7" s="102"/>
      <c r="T7" s="102"/>
      <c r="U7" s="102"/>
    </row>
    <row r="8" spans="1:21" ht="14.25">
      <c r="A8" s="59" t="s">
        <v>6</v>
      </c>
      <c r="B8" s="170"/>
      <c r="C8" s="163"/>
      <c r="D8" s="163"/>
      <c r="E8" s="163"/>
      <c r="F8" s="163"/>
      <c r="G8" s="194"/>
      <c r="H8" s="6" t="s">
        <v>9</v>
      </c>
      <c r="I8" s="170"/>
      <c r="J8" s="163"/>
      <c r="K8" s="163"/>
      <c r="L8" s="163"/>
      <c r="M8" s="163"/>
      <c r="N8" s="171"/>
      <c r="O8" s="35"/>
      <c r="T8" s="102"/>
      <c r="U8" s="102"/>
    </row>
    <row r="9" spans="1:21" ht="14.25">
      <c r="A9" s="59" t="s">
        <v>5</v>
      </c>
      <c r="B9" s="170"/>
      <c r="C9" s="163"/>
      <c r="D9" s="163"/>
      <c r="E9" s="163"/>
      <c r="F9" s="194"/>
      <c r="G9" s="10" t="s">
        <v>7</v>
      </c>
      <c r="H9" s="170"/>
      <c r="I9" s="163"/>
      <c r="J9" s="163"/>
      <c r="K9" s="163"/>
      <c r="L9" s="163"/>
      <c r="M9" s="163"/>
      <c r="N9" s="171"/>
      <c r="O9" s="35"/>
      <c r="P9" s="104" t="s">
        <v>86</v>
      </c>
      <c r="Q9" s="105"/>
      <c r="R9" s="104"/>
      <c r="S9" s="104"/>
      <c r="U9" s="102"/>
    </row>
    <row r="10" spans="1:21" ht="15" thickBot="1">
      <c r="A10" s="130" t="s">
        <v>6</v>
      </c>
      <c r="B10" s="172"/>
      <c r="C10" s="199"/>
      <c r="D10" s="173"/>
      <c r="E10" s="173"/>
      <c r="F10" s="173"/>
      <c r="G10" s="200"/>
      <c r="H10" s="61" t="s">
        <v>9</v>
      </c>
      <c r="I10" s="172"/>
      <c r="J10" s="173"/>
      <c r="K10" s="173"/>
      <c r="L10" s="173"/>
      <c r="M10" s="173"/>
      <c r="N10" s="174"/>
      <c r="O10" s="35"/>
      <c r="Q10" s="106" t="s">
        <v>73</v>
      </c>
      <c r="R10" s="106"/>
      <c r="S10" s="106"/>
      <c r="T10" s="106"/>
      <c r="U10" s="102"/>
    </row>
    <row r="11" spans="1:21" ht="17.25" customHeight="1" thickTop="1">
      <c r="A11" s="122"/>
      <c r="B11" s="124" t="s">
        <v>85</v>
      </c>
      <c r="C11" s="125"/>
      <c r="D11" s="125"/>
      <c r="E11" s="125"/>
      <c r="F11" s="125"/>
      <c r="G11" s="125"/>
      <c r="H11" s="122"/>
      <c r="I11" s="122"/>
      <c r="J11" s="207" t="s">
        <v>87</v>
      </c>
      <c r="K11" s="208"/>
      <c r="L11" s="208"/>
      <c r="M11" s="208"/>
      <c r="N11" s="209"/>
      <c r="O11" s="36"/>
      <c r="U11" s="102"/>
    </row>
    <row r="12" spans="1:21" ht="17.25" customHeight="1">
      <c r="A12" s="116" t="s">
        <v>13</v>
      </c>
      <c r="B12" s="43"/>
      <c r="C12" s="118"/>
      <c r="D12" s="160" t="s">
        <v>108</v>
      </c>
      <c r="E12" s="161"/>
      <c r="F12" s="15"/>
      <c r="G12" s="118"/>
      <c r="H12" s="118"/>
      <c r="I12" s="119"/>
      <c r="J12" s="160" t="s">
        <v>96</v>
      </c>
      <c r="K12" s="161"/>
      <c r="L12" s="161"/>
      <c r="M12" s="41"/>
      <c r="N12" s="42"/>
      <c r="O12" s="36"/>
      <c r="P12" s="107" t="s">
        <v>94</v>
      </c>
      <c r="Q12" s="107"/>
      <c r="R12" s="107"/>
      <c r="S12" s="107"/>
      <c r="T12" s="102"/>
      <c r="U12" s="102"/>
    </row>
    <row r="13" spans="1:21" ht="19.5" customHeight="1">
      <c r="A13" s="120" t="s">
        <v>82</v>
      </c>
      <c r="B13" s="43"/>
      <c r="C13" s="118"/>
      <c r="D13" s="44"/>
      <c r="E13" s="118"/>
      <c r="F13" s="118"/>
      <c r="G13" s="118"/>
      <c r="H13" s="118"/>
      <c r="I13" s="121"/>
      <c r="J13" s="157" t="s">
        <v>97</v>
      </c>
      <c r="K13" s="158"/>
      <c r="L13" s="158"/>
      <c r="M13" s="43"/>
      <c r="N13" s="45"/>
      <c r="O13" s="36"/>
      <c r="Q13" s="106"/>
      <c r="R13" s="106"/>
      <c r="S13" s="106"/>
      <c r="T13" s="106"/>
      <c r="U13" s="102"/>
    </row>
    <row r="14" spans="1:21" ht="18.75" customHeight="1">
      <c r="A14" s="120" t="s">
        <v>82</v>
      </c>
      <c r="B14" s="43"/>
      <c r="C14" s="43"/>
      <c r="D14" s="120" t="s">
        <v>107</v>
      </c>
      <c r="E14" s="162" t="s">
        <v>109</v>
      </c>
      <c r="F14" s="163"/>
      <c r="G14" s="163"/>
      <c r="H14" s="163"/>
      <c r="I14" s="131" t="s">
        <v>106</v>
      </c>
      <c r="J14" s="159" t="s">
        <v>98</v>
      </c>
      <c r="K14" s="158"/>
      <c r="L14" s="158"/>
      <c r="M14" s="126"/>
      <c r="N14" s="138"/>
      <c r="O14" s="36"/>
      <c r="P14" s="102"/>
      <c r="Q14" s="102"/>
      <c r="R14" s="102"/>
      <c r="S14" s="102"/>
      <c r="T14" s="102"/>
      <c r="U14" s="102"/>
    </row>
    <row r="15" spans="1:21" ht="14.25" customHeight="1">
      <c r="A15" s="117" t="s">
        <v>82</v>
      </c>
      <c r="B15" s="205"/>
      <c r="C15" s="206"/>
      <c r="D15" s="46"/>
      <c r="E15" s="123"/>
      <c r="F15" s="123"/>
      <c r="G15" s="123"/>
      <c r="H15" s="123"/>
      <c r="I15" s="52"/>
      <c r="J15" s="127"/>
      <c r="K15" s="128"/>
      <c r="L15" s="128"/>
      <c r="M15" s="128"/>
      <c r="N15" s="129"/>
      <c r="O15" s="36"/>
      <c r="P15" s="108" t="s">
        <v>74</v>
      </c>
      <c r="Q15" s="108"/>
      <c r="R15" s="108"/>
      <c r="S15" s="108"/>
      <c r="T15" s="108"/>
      <c r="U15" s="102"/>
    </row>
    <row r="16" spans="1:21" ht="2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6"/>
      <c r="P16" s="102"/>
      <c r="Q16" s="102"/>
      <c r="R16" s="102"/>
      <c r="S16" s="102"/>
      <c r="T16" s="102"/>
      <c r="U16" s="102"/>
    </row>
    <row r="17" spans="1:21" ht="12.75" customHeight="1">
      <c r="A17" s="32"/>
      <c r="B17" s="71" t="s">
        <v>70</v>
      </c>
      <c r="C17" s="72"/>
      <c r="D17" s="72"/>
      <c r="E17" s="73"/>
      <c r="F17" s="32"/>
      <c r="G17" s="85" t="s">
        <v>37</v>
      </c>
      <c r="H17" s="32"/>
      <c r="I17" s="32"/>
      <c r="J17" s="32"/>
      <c r="K17" s="32"/>
      <c r="L17" s="32"/>
      <c r="M17" s="32"/>
      <c r="N17" s="32"/>
      <c r="O17" s="36"/>
      <c r="P17" s="102"/>
      <c r="Q17" s="102"/>
      <c r="R17" s="102"/>
      <c r="S17" s="102"/>
      <c r="T17" s="102"/>
      <c r="U17" s="102"/>
    </row>
    <row r="18" spans="1:21" ht="3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6"/>
      <c r="O18" s="35"/>
      <c r="P18" s="102"/>
      <c r="Q18" s="102"/>
      <c r="R18" s="102"/>
      <c r="S18" s="102"/>
      <c r="T18" s="102"/>
      <c r="U18" s="102"/>
    </row>
    <row r="19" spans="1:21" ht="15">
      <c r="A19" s="17"/>
      <c r="B19" s="18"/>
      <c r="C19" s="26" t="s">
        <v>27</v>
      </c>
      <c r="D19" s="24"/>
      <c r="E19" s="27" t="s">
        <v>50</v>
      </c>
      <c r="F19" s="28"/>
      <c r="G19" s="24"/>
      <c r="H19" s="24"/>
      <c r="I19" s="27" t="s">
        <v>28</v>
      </c>
      <c r="J19" s="24"/>
      <c r="K19" s="24"/>
      <c r="L19" s="24"/>
      <c r="M19" s="18"/>
      <c r="N19" s="20"/>
      <c r="O19" s="35"/>
      <c r="P19" s="102"/>
      <c r="Q19" s="102"/>
      <c r="R19" s="102"/>
      <c r="S19" s="102"/>
      <c r="T19" s="102"/>
      <c r="U19" s="102"/>
    </row>
    <row r="20" spans="1:21" ht="5.2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0"/>
      <c r="O20" s="35"/>
      <c r="T20" s="102"/>
      <c r="U20" s="102"/>
    </row>
    <row r="21" spans="1:21" ht="15">
      <c r="A21" s="17"/>
      <c r="B21" s="18"/>
      <c r="C21" s="18"/>
      <c r="D21" s="18"/>
      <c r="E21" s="29" t="s">
        <v>20</v>
      </c>
      <c r="F21" s="18"/>
      <c r="G21" s="18"/>
      <c r="H21" s="29" t="s">
        <v>22</v>
      </c>
      <c r="I21" s="18"/>
      <c r="J21" s="18"/>
      <c r="K21" s="18"/>
      <c r="L21" s="29" t="s">
        <v>24</v>
      </c>
      <c r="M21" s="18"/>
      <c r="N21" s="20"/>
      <c r="O21" s="35"/>
      <c r="P21" s="109" t="s">
        <v>103</v>
      </c>
      <c r="Q21" s="109"/>
      <c r="R21" s="109"/>
      <c r="S21" s="109"/>
      <c r="T21" s="109"/>
      <c r="U21" s="102"/>
    </row>
    <row r="22" spans="1:21" ht="15">
      <c r="A22" s="17"/>
      <c r="B22" s="18"/>
      <c r="C22" s="18"/>
      <c r="D22" s="24" t="s">
        <v>52</v>
      </c>
      <c r="E22" s="18"/>
      <c r="F22" s="18"/>
      <c r="G22" s="18"/>
      <c r="H22" s="18"/>
      <c r="I22" s="18"/>
      <c r="J22" s="18"/>
      <c r="K22" s="18"/>
      <c r="L22" s="18"/>
      <c r="M22" s="18"/>
      <c r="N22" s="20"/>
      <c r="O22" s="34"/>
      <c r="P22" s="102"/>
      <c r="Q22" s="102"/>
      <c r="R22" s="102"/>
      <c r="S22" s="102"/>
      <c r="T22" s="102"/>
      <c r="U22" s="102"/>
    </row>
    <row r="23" spans="1:21" ht="15">
      <c r="A23" s="17"/>
      <c r="B23" s="18" t="s">
        <v>17</v>
      </c>
      <c r="C23" s="18"/>
      <c r="D23" s="25" t="s">
        <v>51</v>
      </c>
      <c r="E23" s="29" t="s">
        <v>18</v>
      </c>
      <c r="F23" s="18"/>
      <c r="G23" s="18"/>
      <c r="H23" s="29" t="s">
        <v>23</v>
      </c>
      <c r="I23" s="18"/>
      <c r="J23" s="18"/>
      <c r="K23" s="18"/>
      <c r="L23" s="19" t="s">
        <v>25</v>
      </c>
      <c r="M23" s="18"/>
      <c r="N23" s="20"/>
      <c r="O23" s="34"/>
      <c r="P23" s="102"/>
      <c r="Q23" s="102"/>
      <c r="R23" s="102"/>
      <c r="S23" s="102"/>
      <c r="T23" s="102"/>
      <c r="U23" s="102"/>
    </row>
    <row r="24" spans="1:21" ht="15">
      <c r="A24" s="17"/>
      <c r="B24" s="18" t="s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  <c r="O24" s="34"/>
      <c r="P24" s="110" t="s">
        <v>75</v>
      </c>
      <c r="Q24" s="110"/>
      <c r="R24" s="110"/>
      <c r="S24" s="110"/>
      <c r="T24" s="110"/>
      <c r="U24" s="102"/>
    </row>
    <row r="25" spans="1:21" ht="15">
      <c r="A25" s="17"/>
      <c r="B25" s="18"/>
      <c r="C25" s="18"/>
      <c r="D25" s="18"/>
      <c r="E25" s="29" t="s">
        <v>21</v>
      </c>
      <c r="F25" s="18"/>
      <c r="G25" s="18"/>
      <c r="H25" s="29" t="s">
        <v>19</v>
      </c>
      <c r="I25" s="18"/>
      <c r="J25" s="18"/>
      <c r="K25" s="18"/>
      <c r="L25" s="18"/>
      <c r="M25" s="18"/>
      <c r="N25" s="20"/>
      <c r="O25" s="34"/>
      <c r="P25" s="102"/>
      <c r="Q25" s="102"/>
      <c r="R25" s="102"/>
      <c r="S25" s="102"/>
      <c r="T25" s="102"/>
      <c r="U25" s="102"/>
    </row>
    <row r="26" spans="1:21" ht="15">
      <c r="A26" s="17"/>
      <c r="B26" s="18"/>
      <c r="C26" s="26" t="s">
        <v>29</v>
      </c>
      <c r="D26" s="18"/>
      <c r="E26" s="18"/>
      <c r="F26" s="26" t="s">
        <v>30</v>
      </c>
      <c r="G26" s="18"/>
      <c r="H26" s="29" t="s">
        <v>26</v>
      </c>
      <c r="I26" s="30"/>
      <c r="J26" s="27" t="s">
        <v>34</v>
      </c>
      <c r="K26" s="18"/>
      <c r="L26" s="18"/>
      <c r="M26" s="29" t="s">
        <v>26</v>
      </c>
      <c r="N26" s="20"/>
      <c r="O26" s="34"/>
      <c r="U26" s="102"/>
    </row>
    <row r="27" spans="1:19" ht="14.25" customHeight="1">
      <c r="A27" s="17"/>
      <c r="B27" s="18"/>
      <c r="C27" s="18"/>
      <c r="D27" s="24"/>
      <c r="E27" s="24"/>
      <c r="F27" s="18"/>
      <c r="G27" s="24"/>
      <c r="H27" s="24"/>
      <c r="I27" s="24"/>
      <c r="J27" s="24"/>
      <c r="K27" s="24"/>
      <c r="L27" s="24"/>
      <c r="M27" s="24"/>
      <c r="N27" s="20"/>
      <c r="O27" s="34"/>
      <c r="P27" s="103" t="s">
        <v>77</v>
      </c>
      <c r="Q27" s="111"/>
      <c r="R27" s="103" t="s">
        <v>78</v>
      </c>
      <c r="S27" s="103"/>
    </row>
    <row r="28" spans="1:15" ht="13.5">
      <c r="A28" s="31"/>
      <c r="B28" s="18" t="s">
        <v>31</v>
      </c>
      <c r="C28" s="18"/>
      <c r="D28" s="18"/>
      <c r="E28" s="18"/>
      <c r="F28" s="18"/>
      <c r="G28" s="18"/>
      <c r="H28" s="29" t="s">
        <v>36</v>
      </c>
      <c r="I28" s="18"/>
      <c r="J28" s="18"/>
      <c r="K28" s="18"/>
      <c r="L28" s="18"/>
      <c r="M28" s="18"/>
      <c r="N28" s="20"/>
      <c r="O28" s="34"/>
    </row>
    <row r="29" spans="1:15" ht="13.5">
      <c r="A29" s="17"/>
      <c r="B29" s="18"/>
      <c r="C29" s="18"/>
      <c r="D29" s="18"/>
      <c r="E29" s="18" t="s">
        <v>15</v>
      </c>
      <c r="F29" s="18"/>
      <c r="G29" s="18"/>
      <c r="H29" s="18"/>
      <c r="I29" s="18"/>
      <c r="J29" s="18"/>
      <c r="K29" s="18"/>
      <c r="L29" s="18"/>
      <c r="M29" s="18"/>
      <c r="N29" s="20"/>
      <c r="O29" s="34"/>
    </row>
    <row r="30" spans="1:15" ht="13.5">
      <c r="A30" s="17"/>
      <c r="B30" s="18" t="s">
        <v>32</v>
      </c>
      <c r="C30" s="18"/>
      <c r="D30" s="18"/>
      <c r="E30" s="18"/>
      <c r="F30" s="18"/>
      <c r="G30" s="18"/>
      <c r="H30" s="18"/>
      <c r="I30" s="18" t="s">
        <v>35</v>
      </c>
      <c r="J30" s="18"/>
      <c r="K30" s="18"/>
      <c r="L30" s="18"/>
      <c r="M30" s="18"/>
      <c r="N30" s="20"/>
      <c r="O30" s="34"/>
    </row>
    <row r="31" spans="1:15" ht="13.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0"/>
      <c r="O31" s="34"/>
    </row>
    <row r="32" spans="1:15" ht="12.75" customHeight="1">
      <c r="A32" s="17"/>
      <c r="B32" s="18" t="s">
        <v>33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0"/>
      <c r="O32" s="34"/>
    </row>
    <row r="33" spans="1:15" ht="13.5">
      <c r="A33" s="1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8"/>
      <c r="N33" s="20"/>
      <c r="O33" s="34"/>
    </row>
    <row r="34" spans="1:15" ht="15.75" customHeight="1">
      <c r="A34" s="74"/>
      <c r="B34" s="81" t="s">
        <v>104</v>
      </c>
      <c r="C34" s="82"/>
      <c r="D34" s="82"/>
      <c r="E34" s="82"/>
      <c r="F34" s="82"/>
      <c r="G34" s="74"/>
      <c r="H34" s="74"/>
      <c r="I34" s="74"/>
      <c r="J34" s="74"/>
      <c r="K34" s="74"/>
      <c r="L34" s="74"/>
      <c r="M34" s="74"/>
      <c r="N34" s="74"/>
      <c r="O34" s="34"/>
    </row>
    <row r="35" spans="1:15" ht="14.25">
      <c r="A35" s="37"/>
      <c r="B35" s="38"/>
      <c r="C35" s="39"/>
      <c r="D35" s="39"/>
      <c r="E35" s="40"/>
      <c r="F35" s="40"/>
      <c r="G35" s="40"/>
      <c r="H35" s="40"/>
      <c r="I35" s="40"/>
      <c r="J35" s="40"/>
      <c r="K35" s="40"/>
      <c r="L35" s="40"/>
      <c r="M35" s="166" t="s">
        <v>48</v>
      </c>
      <c r="N35" s="187">
        <v>2000</v>
      </c>
      <c r="O35" s="34"/>
    </row>
    <row r="36" spans="1:15" ht="17.25">
      <c r="A36" s="37"/>
      <c r="B36" s="40"/>
      <c r="C36" s="40"/>
      <c r="D36" s="40"/>
      <c r="E36" s="203" t="s">
        <v>81</v>
      </c>
      <c r="F36" s="204"/>
      <c r="G36" s="40"/>
      <c r="H36" s="40"/>
      <c r="I36" s="40"/>
      <c r="J36" s="40"/>
      <c r="K36" s="40"/>
      <c r="L36" s="40" t="s">
        <v>49</v>
      </c>
      <c r="M36" s="167"/>
      <c r="N36" s="188"/>
      <c r="O36" s="34"/>
    </row>
    <row r="37" spans="1:15" ht="13.5">
      <c r="A37" s="37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168" t="s">
        <v>57</v>
      </c>
      <c r="N37" s="189">
        <v>600</v>
      </c>
      <c r="O37" s="34"/>
    </row>
    <row r="38" spans="1:22" ht="13.5">
      <c r="A38" s="37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69"/>
      <c r="N38" s="190"/>
      <c r="O38" s="34"/>
      <c r="P38" s="1"/>
      <c r="Q38" s="1"/>
      <c r="R38" s="1"/>
      <c r="S38" s="1"/>
      <c r="T38" s="1"/>
      <c r="U38" s="1"/>
      <c r="V38" s="1"/>
    </row>
    <row r="39" spans="1:22" ht="14.25">
      <c r="A39" s="37"/>
      <c r="B39" s="40"/>
      <c r="C39" s="40"/>
      <c r="D39" s="40"/>
      <c r="E39" s="47" t="s">
        <v>59</v>
      </c>
      <c r="F39" s="40"/>
      <c r="G39" s="40"/>
      <c r="H39" s="40"/>
      <c r="I39" s="40"/>
      <c r="J39" s="40"/>
      <c r="K39" s="40"/>
      <c r="L39" s="40"/>
      <c r="M39" s="180" t="s">
        <v>54</v>
      </c>
      <c r="N39" s="176">
        <v>30</v>
      </c>
      <c r="O39" s="34"/>
      <c r="P39" s="150"/>
      <c r="Q39" s="150"/>
      <c r="R39" s="150"/>
      <c r="S39" s="150"/>
      <c r="T39" s="1"/>
      <c r="U39" s="1"/>
      <c r="V39" s="1"/>
    </row>
    <row r="40" spans="1:22" ht="14.25">
      <c r="A40" s="37"/>
      <c r="B40" s="40"/>
      <c r="C40" s="40"/>
      <c r="D40" s="40"/>
      <c r="E40" s="47">
        <f>+$N$35</f>
        <v>2000</v>
      </c>
      <c r="F40" s="40"/>
      <c r="G40" s="40"/>
      <c r="H40" s="40"/>
      <c r="I40" s="40"/>
      <c r="J40" s="40"/>
      <c r="K40" s="40"/>
      <c r="L40" s="40"/>
      <c r="M40" s="214"/>
      <c r="N40" s="177"/>
      <c r="O40" s="34"/>
      <c r="P40" s="150"/>
      <c r="Q40" s="151" t="s">
        <v>83</v>
      </c>
      <c r="R40" s="137" t="s">
        <v>105</v>
      </c>
      <c r="S40" s="137" t="s">
        <v>88</v>
      </c>
      <c r="T40" s="137" t="s">
        <v>88</v>
      </c>
      <c r="U40" s="137" t="s">
        <v>88</v>
      </c>
      <c r="V40" s="1"/>
    </row>
    <row r="41" spans="1:22" ht="14.25">
      <c r="A41" s="37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80"/>
      <c r="N41" s="216"/>
      <c r="O41" s="34"/>
      <c r="P41" s="150"/>
      <c r="Q41" s="151" t="s">
        <v>95</v>
      </c>
      <c r="R41" s="137" t="s">
        <v>14</v>
      </c>
      <c r="S41" s="137" t="s">
        <v>89</v>
      </c>
      <c r="T41" s="137" t="s">
        <v>99</v>
      </c>
      <c r="U41" s="137" t="s">
        <v>99</v>
      </c>
      <c r="V41" s="1"/>
    </row>
    <row r="42" spans="1:22" ht="14.25">
      <c r="A42" s="37"/>
      <c r="B42" s="38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215"/>
      <c r="N42" s="217"/>
      <c r="O42" s="34"/>
      <c r="P42" s="150"/>
      <c r="Q42" s="151" t="s">
        <v>110</v>
      </c>
      <c r="R42" s="137"/>
      <c r="S42" s="137" t="s">
        <v>90</v>
      </c>
      <c r="T42" s="137" t="s">
        <v>100</v>
      </c>
      <c r="U42" s="137" t="s">
        <v>100</v>
      </c>
      <c r="V42" s="1"/>
    </row>
    <row r="43" spans="1:22" ht="14.25">
      <c r="A43" s="37"/>
      <c r="B43" s="48">
        <f>+$N$37</f>
        <v>600</v>
      </c>
      <c r="C43" s="48" t="s">
        <v>60</v>
      </c>
      <c r="D43" s="40"/>
      <c r="E43" s="40"/>
      <c r="F43" s="40"/>
      <c r="G43" s="40"/>
      <c r="H43" s="40"/>
      <c r="I43" s="40"/>
      <c r="J43" s="40"/>
      <c r="K43" s="40"/>
      <c r="L43" s="40"/>
      <c r="M43" s="17"/>
      <c r="N43" s="9"/>
      <c r="O43" s="34"/>
      <c r="P43" s="150"/>
      <c r="Q43" s="151" t="s">
        <v>111</v>
      </c>
      <c r="R43" s="137"/>
      <c r="S43" s="137" t="s">
        <v>91</v>
      </c>
      <c r="T43" s="137" t="s">
        <v>101</v>
      </c>
      <c r="U43" s="137" t="s">
        <v>101</v>
      </c>
      <c r="V43" s="1"/>
    </row>
    <row r="44" spans="1:22" ht="14.25">
      <c r="A44" s="37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7"/>
      <c r="N44" s="9"/>
      <c r="O44" s="34"/>
      <c r="P44" s="150"/>
      <c r="Q44" s="152" t="s">
        <v>112</v>
      </c>
      <c r="R44" s="137"/>
      <c r="S44" s="137" t="s">
        <v>92</v>
      </c>
      <c r="T44" s="137"/>
      <c r="U44" s="137" t="s">
        <v>102</v>
      </c>
      <c r="V44" s="1"/>
    </row>
    <row r="45" spans="1:22" ht="13.5">
      <c r="A45" s="3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7"/>
      <c r="N45" s="9"/>
      <c r="O45" s="34"/>
      <c r="P45" s="150"/>
      <c r="Q45" s="137"/>
      <c r="R45" s="137"/>
      <c r="S45" s="137" t="s">
        <v>93</v>
      </c>
      <c r="T45" s="137"/>
      <c r="U45" s="137"/>
      <c r="V45" s="1"/>
    </row>
    <row r="46" spans="1:22" ht="11.25" customHeight="1">
      <c r="A46" s="37"/>
      <c r="B46" s="40"/>
      <c r="C46" s="40"/>
      <c r="D46" s="40"/>
      <c r="E46" s="40"/>
      <c r="F46" s="40"/>
      <c r="G46" s="40"/>
      <c r="H46" s="39"/>
      <c r="I46" s="40"/>
      <c r="J46" s="40"/>
      <c r="K46" s="40"/>
      <c r="L46" s="40"/>
      <c r="M46" s="17"/>
      <c r="N46" s="9"/>
      <c r="O46" s="34"/>
      <c r="P46" s="150"/>
      <c r="Q46" s="137"/>
      <c r="R46" s="137"/>
      <c r="S46" s="137"/>
      <c r="T46" s="137"/>
      <c r="U46" s="137"/>
      <c r="V46" s="1"/>
    </row>
    <row r="47" spans="1:22" ht="14.25">
      <c r="A47" s="37"/>
      <c r="B47" s="40"/>
      <c r="C47" s="40"/>
      <c r="D47" s="40"/>
      <c r="E47" s="40"/>
      <c r="F47" s="39" t="s">
        <v>61</v>
      </c>
      <c r="G47" s="40"/>
      <c r="H47" s="40"/>
      <c r="I47" s="40"/>
      <c r="J47" s="40"/>
      <c r="K47" s="40"/>
      <c r="L47" s="40"/>
      <c r="M47" s="17"/>
      <c r="N47" s="9"/>
      <c r="O47" s="34"/>
      <c r="P47" s="150"/>
      <c r="Q47" s="137"/>
      <c r="R47" s="137"/>
      <c r="S47" s="137"/>
      <c r="T47" s="137"/>
      <c r="U47" s="137"/>
      <c r="V47" s="1"/>
    </row>
    <row r="48" spans="1:22" ht="15">
      <c r="A48" s="37"/>
      <c r="B48" s="40"/>
      <c r="C48" s="40"/>
      <c r="D48" s="40"/>
      <c r="E48" s="40"/>
      <c r="F48" s="39"/>
      <c r="G48" s="40"/>
      <c r="H48" s="40"/>
      <c r="I48" s="40"/>
      <c r="J48" s="40"/>
      <c r="K48" s="40"/>
      <c r="L48" s="40"/>
      <c r="M48" s="17"/>
      <c r="N48" s="9"/>
      <c r="O48" s="34"/>
      <c r="P48" s="150"/>
      <c r="Q48" s="153"/>
      <c r="R48" s="153"/>
      <c r="S48" s="153"/>
      <c r="T48" s="1"/>
      <c r="U48" s="154"/>
      <c r="V48" s="1"/>
    </row>
    <row r="49" spans="1:22" ht="15">
      <c r="A49" s="37"/>
      <c r="B49" s="40"/>
      <c r="C49" s="40"/>
      <c r="D49" s="40"/>
      <c r="E49" s="40"/>
      <c r="F49" s="39" t="s">
        <v>62</v>
      </c>
      <c r="G49" s="40"/>
      <c r="H49" s="40"/>
      <c r="I49" s="40"/>
      <c r="J49" s="40"/>
      <c r="K49" s="40"/>
      <c r="L49" s="40"/>
      <c r="M49" s="17"/>
      <c r="N49" s="9"/>
      <c r="O49" s="34"/>
      <c r="P49" s="155"/>
      <c r="Q49" s="156"/>
      <c r="R49" s="156"/>
      <c r="S49" s="156"/>
      <c r="T49" s="155"/>
      <c r="U49" s="154"/>
      <c r="V49" s="1"/>
    </row>
    <row r="50" spans="1:22" ht="15">
      <c r="A50" s="3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7"/>
      <c r="N50" s="9"/>
      <c r="O50" s="34"/>
      <c r="P50" s="154"/>
      <c r="Q50" s="154"/>
      <c r="R50" s="154"/>
      <c r="S50" s="154"/>
      <c r="T50" s="154"/>
      <c r="U50" s="154"/>
      <c r="V50" s="1"/>
    </row>
    <row r="51" spans="1:21" ht="14.25">
      <c r="A51" s="37"/>
      <c r="B51" s="40"/>
      <c r="C51" s="40"/>
      <c r="D51" s="40"/>
      <c r="E51" s="40"/>
      <c r="F51" s="40"/>
      <c r="G51" s="178" t="s">
        <v>68</v>
      </c>
      <c r="H51" s="178"/>
      <c r="I51" s="178"/>
      <c r="J51" s="178"/>
      <c r="K51" s="178"/>
      <c r="L51" s="179"/>
      <c r="M51" s="17"/>
      <c r="N51" s="9"/>
      <c r="O51" s="34"/>
      <c r="P51" s="101"/>
      <c r="Q51" s="101"/>
      <c r="R51" s="101"/>
      <c r="S51" s="101"/>
      <c r="T51" s="101"/>
      <c r="U51" s="101"/>
    </row>
    <row r="52" spans="1:21" ht="14.25">
      <c r="A52" s="37"/>
      <c r="B52" s="40"/>
      <c r="C52" s="40"/>
      <c r="D52" s="40"/>
      <c r="E52" s="40"/>
      <c r="F52" s="40"/>
      <c r="G52" s="39" t="s">
        <v>79</v>
      </c>
      <c r="H52" s="38"/>
      <c r="I52" s="114"/>
      <c r="J52" s="40"/>
      <c r="K52" s="38"/>
      <c r="L52" s="40"/>
      <c r="M52" s="180" t="s">
        <v>80</v>
      </c>
      <c r="N52" s="176">
        <v>0</v>
      </c>
      <c r="O52" s="34"/>
      <c r="P52" s="101"/>
      <c r="Q52" s="101"/>
      <c r="R52" s="101"/>
      <c r="S52" s="101"/>
      <c r="T52" s="101"/>
      <c r="U52" s="101"/>
    </row>
    <row r="53" spans="1:21" ht="14.25">
      <c r="A53" s="3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81"/>
      <c r="N53" s="177"/>
      <c r="O53" s="34"/>
      <c r="P53" s="101"/>
      <c r="Q53" s="101"/>
      <c r="R53" s="101"/>
      <c r="S53" s="101"/>
      <c r="T53" s="101"/>
      <c r="U53" s="101"/>
    </row>
    <row r="54" spans="1:21" ht="15">
      <c r="A54" s="75"/>
      <c r="B54" s="83" t="s">
        <v>71</v>
      </c>
      <c r="C54" s="83"/>
      <c r="D54" s="83"/>
      <c r="E54" s="83"/>
      <c r="F54" s="84"/>
      <c r="G54" s="84"/>
      <c r="H54" s="74"/>
      <c r="I54" s="74"/>
      <c r="J54" s="74"/>
      <c r="K54" s="74"/>
      <c r="L54" s="74"/>
      <c r="M54" s="74"/>
      <c r="N54" s="76"/>
      <c r="O54" s="34"/>
      <c r="P54" s="101"/>
      <c r="Q54" s="101"/>
      <c r="R54" s="101"/>
      <c r="S54" s="101"/>
      <c r="T54" s="101"/>
      <c r="U54" s="101"/>
    </row>
    <row r="55" spans="1:21" ht="15">
      <c r="A55" s="17"/>
      <c r="B55" s="77"/>
      <c r="C55" s="77"/>
      <c r="D55" s="77"/>
      <c r="E55" s="77"/>
      <c r="F55" s="77"/>
      <c r="G55" s="77"/>
      <c r="H55" s="77"/>
      <c r="I55" s="78"/>
      <c r="J55" s="18"/>
      <c r="K55" s="18"/>
      <c r="L55" s="18"/>
      <c r="M55" s="18"/>
      <c r="N55" s="20"/>
      <c r="O55" s="34"/>
      <c r="P55" s="101"/>
      <c r="Q55" s="101"/>
      <c r="R55" s="101"/>
      <c r="S55" s="101"/>
      <c r="T55" s="101"/>
      <c r="U55" s="101"/>
    </row>
    <row r="56" spans="1:21" ht="15">
      <c r="A56" s="21"/>
      <c r="B56" s="79" t="s">
        <v>61</v>
      </c>
      <c r="C56" s="79" t="s">
        <v>63</v>
      </c>
      <c r="D56" s="79" t="s">
        <v>64</v>
      </c>
      <c r="E56" s="79"/>
      <c r="F56" s="79" t="s">
        <v>65</v>
      </c>
      <c r="G56" s="79"/>
      <c r="H56" s="79" t="s">
        <v>66</v>
      </c>
      <c r="I56" s="80"/>
      <c r="J56" s="79" t="s">
        <v>67</v>
      </c>
      <c r="K56" s="22"/>
      <c r="L56" s="22"/>
      <c r="M56" s="22"/>
      <c r="N56" s="23"/>
      <c r="O56" s="34"/>
      <c r="P56" s="101"/>
      <c r="Q56" s="101"/>
      <c r="R56" s="101"/>
      <c r="S56" s="101"/>
      <c r="T56" s="101"/>
      <c r="U56" s="101"/>
    </row>
    <row r="57" spans="1:21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5"/>
      <c r="M57" s="2"/>
      <c r="N57" s="4"/>
      <c r="O57" s="34"/>
      <c r="P57" s="101"/>
      <c r="Q57" s="101"/>
      <c r="R57" s="101"/>
      <c r="S57" s="101"/>
      <c r="T57" s="101"/>
      <c r="U57" s="101"/>
    </row>
    <row r="58" spans="1:21" ht="12" customHeight="1" thickBot="1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9"/>
      <c r="M58" s="87"/>
      <c r="N58" s="90"/>
      <c r="O58" s="34"/>
      <c r="P58" s="101"/>
      <c r="Q58" s="101"/>
      <c r="R58" s="101"/>
      <c r="S58" s="101"/>
      <c r="T58" s="101"/>
      <c r="U58" s="101"/>
    </row>
    <row r="59" spans="1:21" ht="15" thickTop="1">
      <c r="A59" s="58" t="s">
        <v>38</v>
      </c>
      <c r="B59" s="11"/>
      <c r="C59" s="147" t="s">
        <v>55</v>
      </c>
      <c r="D59" s="202"/>
      <c r="E59" s="86" t="s">
        <v>56</v>
      </c>
      <c r="F59" s="11" t="s">
        <v>39</v>
      </c>
      <c r="G59" s="11" t="s">
        <v>40</v>
      </c>
      <c r="H59" s="11" t="s">
        <v>84</v>
      </c>
      <c r="I59" s="147" t="s">
        <v>41</v>
      </c>
      <c r="J59" s="175"/>
      <c r="K59" s="147" t="s">
        <v>42</v>
      </c>
      <c r="L59" s="175"/>
      <c r="M59" s="11" t="s">
        <v>43</v>
      </c>
      <c r="N59" s="100"/>
      <c r="O59" s="34"/>
      <c r="P59" s="101"/>
      <c r="Q59" s="101"/>
      <c r="R59" s="101"/>
      <c r="S59" s="101"/>
      <c r="T59" s="101"/>
      <c r="U59" s="101"/>
    </row>
    <row r="60" spans="1:21" ht="14.25">
      <c r="A60" s="91"/>
      <c r="B60" s="139">
        <f>+C60*E60*F60*G60/1000000000</f>
        <v>0</v>
      </c>
      <c r="C60" s="185">
        <f>+$N$35</f>
        <v>2000</v>
      </c>
      <c r="D60" s="186"/>
      <c r="E60" s="132">
        <f>+$N$37</f>
        <v>600</v>
      </c>
      <c r="F60" s="132">
        <f>+$N$39</f>
        <v>30</v>
      </c>
      <c r="G60" s="133">
        <f>+$N$52</f>
        <v>0</v>
      </c>
      <c r="H60" s="134">
        <f>+$R$61+$S$61+$T$61</f>
        <v>0</v>
      </c>
      <c r="I60" s="185">
        <f>+(C60/1000)*(E60/1000)*(F60/1000)*P61*G60*Q61+H60</f>
        <v>0</v>
      </c>
      <c r="J60" s="186"/>
      <c r="K60" s="185">
        <f>+I60*G60</f>
        <v>0</v>
      </c>
      <c r="L60" s="218"/>
      <c r="M60" s="182"/>
      <c r="N60" s="211"/>
      <c r="O60" s="34"/>
      <c r="P60" s="141">
        <v>1</v>
      </c>
      <c r="Q60" s="141">
        <v>1</v>
      </c>
      <c r="R60" s="141">
        <v>1</v>
      </c>
      <c r="S60" s="141">
        <v>1</v>
      </c>
      <c r="T60" s="141">
        <v>1</v>
      </c>
      <c r="U60" s="142"/>
    </row>
    <row r="61" spans="1:21" ht="15" thickBot="1">
      <c r="A61" s="93"/>
      <c r="B61" s="140"/>
      <c r="C61" s="201"/>
      <c r="D61" s="200"/>
      <c r="E61" s="60"/>
      <c r="F61" s="92"/>
      <c r="G61" s="92"/>
      <c r="H61" s="51"/>
      <c r="I61" s="172"/>
      <c r="J61" s="198"/>
      <c r="K61" s="170"/>
      <c r="L61" s="163"/>
      <c r="M61" s="183"/>
      <c r="N61" s="212"/>
      <c r="O61" s="34"/>
      <c r="P61" s="141" t="str">
        <f>+IF(P60=1,"０",IF(P60=2,"０",IF(P60=3,"０",IF(P60=4,"０",IF(P60=5,"０",IF(P60=6,"2500",IF(P60=7,"800",IF(P60=8,"1600"))))))))</f>
        <v>０</v>
      </c>
      <c r="Q61" s="141" t="str">
        <f>+IF(Q60=1,"１",IF(Q60=2,"０．８"))</f>
        <v>１</v>
      </c>
      <c r="R61" s="141" t="str">
        <f>+IF(R60=1,"０",IF(R60=2,"500",IF(R60=3,"1000",IF(R60=4,"1500",IF(R60=5,"2000",IF(R60=6,"2500",IF(R60=7,"800",IF(R60=8,"1600"))))))))</f>
        <v>０</v>
      </c>
      <c r="S61" s="141" t="str">
        <f>+IF(S60=1,"０",IF(S60=2,"500",IF(S60=3,"1000",IF(S60=4,"1500",IF(S60=5,"2000",IF(S60=6,"2500",IF(S60=7,"800",IF(S60=8,"1600"))))))))</f>
        <v>０</v>
      </c>
      <c r="T61" s="141" t="str">
        <f>+IF(T60=1,"０",IF(T60=2,"１０００",IF(T60=3,"２０００",IF(T60=4,"３０００",IF(T60=5,"４０００",IF(T60=6,"2500",IF(T60=7,"800",IF(T60=8,"1600"))))))))</f>
        <v>０</v>
      </c>
      <c r="U61" s="142"/>
    </row>
    <row r="62" spans="1:21" ht="16.5" customHeight="1" thickTop="1">
      <c r="A62" s="18"/>
      <c r="B62" s="18"/>
      <c r="C62" s="135"/>
      <c r="D62" s="135"/>
      <c r="E62" s="135"/>
      <c r="F62" s="135"/>
      <c r="G62" s="136"/>
      <c r="H62" s="196" t="s">
        <v>46</v>
      </c>
      <c r="I62" s="196"/>
      <c r="J62" s="197"/>
      <c r="K62" s="185">
        <f>+K60+K61</f>
        <v>0</v>
      </c>
      <c r="L62" s="186"/>
      <c r="M62" s="184"/>
      <c r="N62" s="213"/>
      <c r="O62" s="34"/>
      <c r="P62" s="101"/>
      <c r="Q62" s="101"/>
      <c r="R62" s="101"/>
      <c r="S62" s="101"/>
      <c r="T62" s="101"/>
      <c r="U62" s="101"/>
    </row>
    <row r="63" spans="1:21" ht="14.25">
      <c r="A63" s="195" t="s">
        <v>47</v>
      </c>
      <c r="B63" s="195"/>
      <c r="C63" s="195"/>
      <c r="D63" s="195"/>
      <c r="E63" s="29"/>
      <c r="F63" s="29"/>
      <c r="G63" s="62"/>
      <c r="H63" s="33" t="s">
        <v>45</v>
      </c>
      <c r="I63" s="182"/>
      <c r="J63" s="12" t="s">
        <v>10</v>
      </c>
      <c r="K63" s="182"/>
      <c r="L63" s="13" t="s">
        <v>11</v>
      </c>
      <c r="M63" s="15" t="s">
        <v>44</v>
      </c>
      <c r="N63" s="98"/>
      <c r="O63" s="34"/>
      <c r="P63" s="101"/>
      <c r="Q63" s="101"/>
      <c r="R63" s="101"/>
      <c r="S63" s="101"/>
      <c r="T63" s="101"/>
      <c r="U63" s="101"/>
    </row>
    <row r="64" spans="1:21" ht="15" thickBot="1">
      <c r="A64" s="29" t="s">
        <v>113</v>
      </c>
      <c r="B64" s="144" t="s">
        <v>114</v>
      </c>
      <c r="C64" s="29"/>
      <c r="D64" s="29" t="s">
        <v>115</v>
      </c>
      <c r="E64" s="195" t="s">
        <v>116</v>
      </c>
      <c r="F64" s="195"/>
      <c r="G64" s="143"/>
      <c r="H64" s="96"/>
      <c r="I64" s="210"/>
      <c r="J64" s="97"/>
      <c r="K64" s="210"/>
      <c r="L64" s="94"/>
      <c r="M64" s="95"/>
      <c r="N64" s="99"/>
      <c r="O64" s="34"/>
      <c r="P64" s="101"/>
      <c r="Q64" s="101"/>
      <c r="R64" s="101"/>
      <c r="S64" s="101"/>
      <c r="T64" s="101"/>
      <c r="U64" s="101"/>
    </row>
    <row r="65" spans="1:21" ht="15" thickTop="1">
      <c r="A65" s="145" t="s">
        <v>117</v>
      </c>
      <c r="B65" s="145"/>
      <c r="C65" s="146"/>
      <c r="D65" s="146" t="s">
        <v>118</v>
      </c>
      <c r="E65" s="146"/>
      <c r="F65" s="145"/>
      <c r="G65" s="146"/>
      <c r="H65" s="34"/>
      <c r="I65" s="34"/>
      <c r="J65" s="34"/>
      <c r="K65" s="34"/>
      <c r="L65" s="34"/>
      <c r="M65" s="34"/>
      <c r="N65" s="34"/>
      <c r="O65" s="34"/>
      <c r="P65" s="101"/>
      <c r="Q65" s="101"/>
      <c r="R65" s="101"/>
      <c r="S65" s="101"/>
      <c r="T65" s="101"/>
      <c r="U65" s="101"/>
    </row>
  </sheetData>
  <sheetProtection password="DCF3" sheet="1" objects="1" scenarios="1" selectLockedCells="1"/>
  <mergeCells count="50">
    <mergeCell ref="J11:N11"/>
    <mergeCell ref="K63:K64"/>
    <mergeCell ref="I63:I64"/>
    <mergeCell ref="I60:J60"/>
    <mergeCell ref="N60:N62"/>
    <mergeCell ref="M39:M40"/>
    <mergeCell ref="M41:M42"/>
    <mergeCell ref="N41:N42"/>
    <mergeCell ref="K60:L60"/>
    <mergeCell ref="K61:L61"/>
    <mergeCell ref="B9:F9"/>
    <mergeCell ref="B10:G10"/>
    <mergeCell ref="C60:D60"/>
    <mergeCell ref="C61:D61"/>
    <mergeCell ref="C59:D59"/>
    <mergeCell ref="E36:F36"/>
    <mergeCell ref="B15:C15"/>
    <mergeCell ref="A63:D63"/>
    <mergeCell ref="E64:F64"/>
    <mergeCell ref="H62:J62"/>
    <mergeCell ref="I61:J61"/>
    <mergeCell ref="B5:E5"/>
    <mergeCell ref="B6:G6"/>
    <mergeCell ref="B7:G7"/>
    <mergeCell ref="B8:G8"/>
    <mergeCell ref="G5:H5"/>
    <mergeCell ref="M60:M62"/>
    <mergeCell ref="K62:L62"/>
    <mergeCell ref="N35:N36"/>
    <mergeCell ref="N37:N38"/>
    <mergeCell ref="I59:J59"/>
    <mergeCell ref="K59:L59"/>
    <mergeCell ref="N39:N40"/>
    <mergeCell ref="G51:L51"/>
    <mergeCell ref="M52:M53"/>
    <mergeCell ref="N52:N53"/>
    <mergeCell ref="I2:J2"/>
    <mergeCell ref="M35:M36"/>
    <mergeCell ref="M37:M38"/>
    <mergeCell ref="I8:N8"/>
    <mergeCell ref="H9:N9"/>
    <mergeCell ref="I10:N10"/>
    <mergeCell ref="K5:N5"/>
    <mergeCell ref="I6:N6"/>
    <mergeCell ref="I7:N7"/>
    <mergeCell ref="J12:L12"/>
    <mergeCell ref="J13:L13"/>
    <mergeCell ref="J14:L14"/>
    <mergeCell ref="D12:E12"/>
    <mergeCell ref="E14:H14"/>
  </mergeCells>
  <printOptions/>
  <pageMargins left="0.37" right="0.19" top="0.23" bottom="0.21" header="0.2" footer="0.2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2008-07-19T05:55:25Z</cp:lastPrinted>
  <dcterms:created xsi:type="dcterms:W3CDTF">2008-03-13T06:22:19Z</dcterms:created>
  <dcterms:modified xsi:type="dcterms:W3CDTF">2008-07-19T11:47:51Z</dcterms:modified>
  <cp:category/>
  <cp:version/>
  <cp:contentType/>
  <cp:contentStatus/>
</cp:coreProperties>
</file>