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<sst xmlns="http://schemas.openxmlformats.org/spreadsheetml/2006/main" count="156" uniqueCount="137">
  <si>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</si>
  <si>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</si>
  <si>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</si>
  <si>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</si>
  <si>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</si>
  <si>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</si>
  <si>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</si>
  <si>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</si>
  <si>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</si>
  <si>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</si>
  <si>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</si>
  <si>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</si>
  <si>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</si>
  <si>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</si>
  <si>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</si>
  <si>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</si>
  <si>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</si>
  <si>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</si>
  <si>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</si>
  <si>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</si>
  <si>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</si>
  <si>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</si>
  <si>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</si>
  <si>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</si>
  <si>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</si>
  <si>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</si>
  <si>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</si>
  <si>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</si>
  <si>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</si>
  <si>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</si>
  <si>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</si>
  <si>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</si>
  <si>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</si>
  <si>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</si>
  <si>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</si>
  <si>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</si>
  <si>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</si>
  <si>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</si>
  <si>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</si>
  <si>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</si>
  <si>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</si>
  <si>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</si>
  <si>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</si>
  <si>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</si>
  <si>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</si>
  <si>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</si>
  <si>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0738-22-2234</t>
  </si>
  <si>
    <t>FAX</t>
  </si>
  <si>
    <t>0738-23-4116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</si>
  <si>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</si>
  <si>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</si>
  <si>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</si>
  <si>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</si>
  <si>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</si>
  <si>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</si>
  <si>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</si>
  <si>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</si>
  <si>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</si>
  <si>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</si>
  <si>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</si>
  <si>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</si>
  <si>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平面Ｒ1</t>
  </si>
  <si>
    <t xml:space="preserve">      </t>
  </si>
  <si>
    <t xml:space="preserve">        </t>
  </si>
  <si>
    <t xml:space="preserve">  La</t>
  </si>
  <si>
    <t xml:space="preserve">  Wa</t>
  </si>
  <si>
    <t xml:space="preserve"> </t>
  </si>
  <si>
    <t>本</t>
  </si>
  <si>
    <t>体</t>
  </si>
  <si>
    <t>袖</t>
  </si>
  <si>
    <t>袖　Ｌ</t>
  </si>
  <si>
    <t>袖Ｗ</t>
  </si>
  <si>
    <t xml:space="preserve"> 幅（Ｗ）</t>
  </si>
  <si>
    <t xml:space="preserve"> 　　L</t>
  </si>
  <si>
    <r>
      <t>　</t>
    </r>
    <r>
      <rPr>
        <b/>
        <sz val="16"/>
        <rFont val="ＭＳ Ｐゴシック"/>
        <family val="3"/>
      </rPr>
      <t>　</t>
    </r>
    <r>
      <rPr>
        <b/>
        <sz val="16"/>
        <color indexed="12"/>
        <rFont val="ＭＳ Ｐゴシック"/>
        <family val="3"/>
      </rPr>
      <t>　L1左Ｒタイプ</t>
    </r>
  </si>
  <si>
    <t xml:space="preserve">     　  R1</t>
  </si>
  <si>
    <t>　　　　　Ｒ2</t>
  </si>
  <si>
    <t>平面R2</t>
  </si>
  <si>
    <t>　　裏</t>
  </si>
  <si>
    <t>　　　　前木口</t>
  </si>
  <si>
    <t>後小口</t>
  </si>
  <si>
    <t>左小口</t>
  </si>
  <si>
    <t>　　　右小口</t>
  </si>
  <si>
    <t>袖上小口</t>
  </si>
  <si>
    <t>袖右小口</t>
  </si>
  <si>
    <t>表</t>
  </si>
  <si>
    <t>裏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</si>
  <si>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</si>
  <si>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</si>
  <si>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</si>
  <si>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</si>
  <si>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</si>
  <si>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</si>
  <si>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</si>
  <si>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</si>
  <si>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</si>
  <si>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</si>
  <si>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</si>
  <si>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</si>
  <si>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　　　　　　　⑥仕上げ塗装箇所に　　を入れてください</t>
  </si>
  <si>
    <t>　　　表　　　　　</t>
  </si>
  <si>
    <t>線が面加工部になります。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</si>
  <si>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</si>
  <si>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</si>
  <si>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</si>
  <si>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</si>
  <si>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</si>
  <si>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</si>
  <si>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</si>
  <si>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</si>
  <si>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</si>
  <si>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</si>
  <si>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</si>
  <si>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</si>
  <si>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</si>
  <si>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</si>
  <si>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</si>
  <si>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</si>
  <si>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</si>
  <si>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</si>
  <si>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</si>
  <si>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</si>
  <si>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</si>
  <si>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</si>
  <si>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</si>
  <si>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</si>
  <si>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</si>
  <si>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</si>
  <si>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追加加工</t>
  </si>
  <si>
    <t>　　コード</t>
  </si>
  <si>
    <t>タモ</t>
  </si>
  <si>
    <t>レッドパイン</t>
  </si>
  <si>
    <t>ナラ</t>
  </si>
  <si>
    <t>イエロパイン</t>
  </si>
  <si>
    <t xml:space="preserve">      ＴＥＬ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</si>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</sst>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b/>
      <sz val="14"/>
      <color indexed="41"/>
      <name val="ＭＳ Ｐゴシック"/>
      <family val="3"/>
    </font>
    <font>
      <sz val="11"/>
      <color indexed="10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  <font>
      <u val="single"/>
      <sz val="11"/>
      <color indexed="12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6" borderId="0" xfId="0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14" fillId="6" borderId="0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1" fillId="9" borderId="0" xfId="0" applyFont="1" applyFill="1" applyAlignment="1">
      <alignment vertical="center"/>
    </xf>
    <xf numFmtId="0" fontId="21" fillId="9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  <xf numFmtId="0" fontId="21" fillId="10" borderId="0" xfId="0" applyFont="1" applyFill="1" applyAlignment="1">
      <alignment vertical="center"/>
    </xf>
    <xf numFmtId="0" fontId="21" fillId="11" borderId="0" xfId="0" applyFont="1" applyFill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9" borderId="28" xfId="0" applyFill="1" applyBorder="1" applyAlignment="1">
      <alignment vertical="center"/>
    </xf>
    <xf numFmtId="0" fontId="4" fillId="9" borderId="28" xfId="0" applyFont="1" applyFill="1" applyBorder="1" applyAlignment="1">
      <alignment vertical="center"/>
    </xf>
    <xf numFmtId="0" fontId="0" fillId="9" borderId="28" xfId="0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29" xfId="0" applyFont="1" applyFill="1" applyBorder="1" applyAlignment="1">
      <alignment vertical="center"/>
    </xf>
    <xf numFmtId="0" fontId="0" fillId="7" borderId="29" xfId="0" applyFill="1" applyBorder="1" applyAlignment="1" applyProtection="1">
      <alignment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2" fillId="2" borderId="30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4" borderId="15" xfId="0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27" fillId="3" borderId="0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11" xfId="0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2" borderId="35" xfId="0" applyFill="1" applyBorder="1" applyAlignment="1" applyProtection="1">
      <alignment vertical="center"/>
      <protection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19" fillId="6" borderId="9" xfId="0" applyFont="1" applyFill="1" applyBorder="1" applyAlignment="1" applyProtection="1">
      <alignment vertical="center"/>
      <protection/>
    </xf>
    <xf numFmtId="0" fontId="19" fillId="6" borderId="1" xfId="0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 applyProtection="1">
      <alignment vertical="center"/>
      <protection/>
    </xf>
    <xf numFmtId="0" fontId="18" fillId="2" borderId="22" xfId="0" applyFont="1" applyFill="1" applyBorder="1" applyAlignment="1" applyProtection="1">
      <alignment vertical="center"/>
      <protection/>
    </xf>
    <xf numFmtId="0" fontId="17" fillId="3" borderId="6" xfId="0" applyFont="1" applyFill="1" applyBorder="1" applyAlignment="1" applyProtection="1">
      <alignment vertical="center"/>
      <protection locked="0"/>
    </xf>
    <xf numFmtId="0" fontId="17" fillId="3" borderId="22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12" fillId="12" borderId="12" xfId="0" applyFont="1" applyFill="1" applyBorder="1" applyAlignment="1">
      <alignment vertical="center"/>
    </xf>
    <xf numFmtId="0" fontId="7" fillId="12" borderId="12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4" fillId="4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7" borderId="10" xfId="0" applyFont="1" applyFill="1" applyBorder="1" applyAlignment="1" applyProtection="1">
      <alignment vertical="center"/>
      <protection/>
    </xf>
    <xf numFmtId="0" fontId="15" fillId="3" borderId="5" xfId="0" applyFont="1" applyFill="1" applyBorder="1" applyAlignment="1" applyProtection="1">
      <alignment vertical="center"/>
      <protection locked="0"/>
    </xf>
    <xf numFmtId="0" fontId="15" fillId="3" borderId="22" xfId="0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/>
      <protection/>
    </xf>
    <xf numFmtId="0" fontId="16" fillId="2" borderId="22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9" fillId="3" borderId="22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>
      <alignment vertical="center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vertical="center"/>
      <protection locked="0"/>
    </xf>
    <xf numFmtId="0" fontId="16" fillId="3" borderId="6" xfId="0" applyFont="1" applyFill="1" applyBorder="1" applyAlignment="1" applyProtection="1">
      <alignment vertical="center"/>
      <protection locked="0"/>
    </xf>
    <xf numFmtId="0" fontId="16" fillId="3" borderId="22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1.png" /><Relationship Id="rId9" Type="http://schemas.openxmlformats.org/officeDocument/2006/relationships/image" Target="../media/image10.png" /><Relationship Id="rId10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6578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29000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285750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47148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34861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57150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34861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053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244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194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38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71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71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38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4805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6242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638675" y="348615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829175" y="41624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95825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343650" y="35718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315075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410325" y="41433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720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672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053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387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959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7685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340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8630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673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482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91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482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530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91075" y="476250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57775" y="5343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91125" y="50863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0005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4287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44</xdr:row>
      <xdr:rowOff>57150</xdr:rowOff>
    </xdr:from>
    <xdr:to>
      <xdr:col>4</xdr:col>
      <xdr:colOff>400050</xdr:colOff>
      <xdr:row>45</xdr:row>
      <xdr:rowOff>95250</xdr:rowOff>
    </xdr:to>
    <xdr:sp>
      <xdr:nvSpPr>
        <xdr:cNvPr id="39" name="Line 109"/>
        <xdr:cNvSpPr>
          <a:spLocks/>
        </xdr:cNvSpPr>
      </xdr:nvSpPr>
      <xdr:spPr>
        <a:xfrm flipV="1">
          <a:off x="2990850" y="7800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57150</xdr:rowOff>
    </xdr:from>
    <xdr:to>
      <xdr:col>4</xdr:col>
      <xdr:colOff>161925</xdr:colOff>
      <xdr:row>53</xdr:row>
      <xdr:rowOff>57150</xdr:rowOff>
    </xdr:to>
    <xdr:sp>
      <xdr:nvSpPr>
        <xdr:cNvPr id="40" name="Line 110"/>
        <xdr:cNvSpPr>
          <a:spLocks/>
        </xdr:cNvSpPr>
      </xdr:nvSpPr>
      <xdr:spPr>
        <a:xfrm flipH="1" flipV="1">
          <a:off x="1019175" y="94107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53</xdr:row>
      <xdr:rowOff>57150</xdr:rowOff>
    </xdr:from>
    <xdr:to>
      <xdr:col>8</xdr:col>
      <xdr:colOff>38100</xdr:colOff>
      <xdr:row>53</xdr:row>
      <xdr:rowOff>57150</xdr:rowOff>
    </xdr:to>
    <xdr:sp>
      <xdr:nvSpPr>
        <xdr:cNvPr id="41" name="Line 111"/>
        <xdr:cNvSpPr>
          <a:spLocks/>
        </xdr:cNvSpPr>
      </xdr:nvSpPr>
      <xdr:spPr>
        <a:xfrm>
          <a:off x="3267075" y="94107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51</xdr:row>
      <xdr:rowOff>57150</xdr:rowOff>
    </xdr:from>
    <xdr:to>
      <xdr:col>10</xdr:col>
      <xdr:colOff>123825</xdr:colOff>
      <xdr:row>51</xdr:row>
      <xdr:rowOff>57150</xdr:rowOff>
    </xdr:to>
    <xdr:sp>
      <xdr:nvSpPr>
        <xdr:cNvPr id="42" name="Line 113"/>
        <xdr:cNvSpPr>
          <a:spLocks/>
        </xdr:cNvSpPr>
      </xdr:nvSpPr>
      <xdr:spPr>
        <a:xfrm flipH="1" flipV="1">
          <a:off x="4953000" y="90487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45</xdr:row>
      <xdr:rowOff>95250</xdr:rowOff>
    </xdr:from>
    <xdr:to>
      <xdr:col>9</xdr:col>
      <xdr:colOff>180975</xdr:colOff>
      <xdr:row>47</xdr:row>
      <xdr:rowOff>133350</xdr:rowOff>
    </xdr:to>
    <xdr:sp>
      <xdr:nvSpPr>
        <xdr:cNvPr id="43" name="Line 114"/>
        <xdr:cNvSpPr>
          <a:spLocks/>
        </xdr:cNvSpPr>
      </xdr:nvSpPr>
      <xdr:spPr>
        <a:xfrm flipV="1">
          <a:off x="5305425" y="8010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49</xdr:row>
      <xdr:rowOff>133350</xdr:rowOff>
    </xdr:from>
    <xdr:to>
      <xdr:col>9</xdr:col>
      <xdr:colOff>190500</xdr:colOff>
      <xdr:row>51</xdr:row>
      <xdr:rowOff>57150</xdr:rowOff>
    </xdr:to>
    <xdr:sp>
      <xdr:nvSpPr>
        <xdr:cNvPr id="44" name="Line 115"/>
        <xdr:cNvSpPr>
          <a:spLocks/>
        </xdr:cNvSpPr>
      </xdr:nvSpPr>
      <xdr:spPr>
        <a:xfrm>
          <a:off x="5305425" y="87630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36</xdr:row>
      <xdr:rowOff>123825</xdr:rowOff>
    </xdr:from>
    <xdr:to>
      <xdr:col>4</xdr:col>
      <xdr:colOff>504825</xdr:colOff>
      <xdr:row>36</xdr:row>
      <xdr:rowOff>123825</xdr:rowOff>
    </xdr:to>
    <xdr:sp>
      <xdr:nvSpPr>
        <xdr:cNvPr id="45" name="Line 164"/>
        <xdr:cNvSpPr>
          <a:spLocks/>
        </xdr:cNvSpPr>
      </xdr:nvSpPr>
      <xdr:spPr>
        <a:xfrm>
          <a:off x="2733675" y="6391275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819150</xdr:colOff>
      <xdr:row>51</xdr:row>
      <xdr:rowOff>123825</xdr:rowOff>
    </xdr:from>
    <xdr:to>
      <xdr:col>1</xdr:col>
      <xdr:colOff>123825</xdr:colOff>
      <xdr:row>52</xdr:row>
      <xdr:rowOff>66675</xdr:rowOff>
    </xdr:to>
    <xdr:sp>
      <xdr:nvSpPr>
        <xdr:cNvPr id="46" name="Line 190"/>
        <xdr:cNvSpPr>
          <a:spLocks/>
        </xdr:cNvSpPr>
      </xdr:nvSpPr>
      <xdr:spPr>
        <a:xfrm flipV="1">
          <a:off x="819150" y="91154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44</xdr:row>
      <xdr:rowOff>28575</xdr:rowOff>
    </xdr:from>
    <xdr:to>
      <xdr:col>6</xdr:col>
      <xdr:colOff>333375</xdr:colOff>
      <xdr:row>45</xdr:row>
      <xdr:rowOff>19050</xdr:rowOff>
    </xdr:to>
    <xdr:sp>
      <xdr:nvSpPr>
        <xdr:cNvPr id="47" name="AutoShape 196"/>
        <xdr:cNvSpPr>
          <a:spLocks/>
        </xdr:cNvSpPr>
      </xdr:nvSpPr>
      <xdr:spPr>
        <a:xfrm>
          <a:off x="3819525" y="7772400"/>
          <a:ext cx="1714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8</xdr:col>
      <xdr:colOff>28575</xdr:colOff>
      <xdr:row>52</xdr:row>
      <xdr:rowOff>57150</xdr:rowOff>
    </xdr:from>
    <xdr:to>
      <xdr:col>8</xdr:col>
      <xdr:colOff>28575</xdr:colOff>
      <xdr:row>54</xdr:row>
      <xdr:rowOff>85725</xdr:rowOff>
    </xdr:to>
    <xdr:sp>
      <xdr:nvSpPr>
        <xdr:cNvPr id="48" name="Line 197"/>
        <xdr:cNvSpPr>
          <a:spLocks/>
        </xdr:cNvSpPr>
      </xdr:nvSpPr>
      <xdr:spPr>
        <a:xfrm flipV="1">
          <a:off x="4829175" y="9229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52</xdr:row>
      <xdr:rowOff>38100</xdr:rowOff>
    </xdr:from>
    <xdr:to>
      <xdr:col>1</xdr:col>
      <xdr:colOff>161925</xdr:colOff>
      <xdr:row>54</xdr:row>
      <xdr:rowOff>28575</xdr:rowOff>
    </xdr:to>
    <xdr:sp>
      <xdr:nvSpPr>
        <xdr:cNvPr id="49" name="Line 198"/>
        <xdr:cNvSpPr>
          <a:spLocks/>
        </xdr:cNvSpPr>
      </xdr:nvSpPr>
      <xdr:spPr>
        <a:xfrm flipV="1">
          <a:off x="1019175" y="92106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142875</xdr:rowOff>
    </xdr:from>
    <xdr:to>
      <xdr:col>8</xdr:col>
      <xdr:colOff>295275</xdr:colOff>
      <xdr:row>46</xdr:row>
      <xdr:rowOff>142875</xdr:rowOff>
    </xdr:to>
    <xdr:sp>
      <xdr:nvSpPr>
        <xdr:cNvPr id="50" name="Line 202"/>
        <xdr:cNvSpPr>
          <a:spLocks/>
        </xdr:cNvSpPr>
      </xdr:nvSpPr>
      <xdr:spPr>
        <a:xfrm>
          <a:off x="4848225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104775</xdr:rowOff>
    </xdr:from>
    <xdr:to>
      <xdr:col>10</xdr:col>
      <xdr:colOff>0</xdr:colOff>
      <xdr:row>45</xdr:row>
      <xdr:rowOff>104775</xdr:rowOff>
    </xdr:to>
    <xdr:sp>
      <xdr:nvSpPr>
        <xdr:cNvPr id="51" name="Line 203"/>
        <xdr:cNvSpPr>
          <a:spLocks/>
        </xdr:cNvSpPr>
      </xdr:nvSpPr>
      <xdr:spPr>
        <a:xfrm>
          <a:off x="4800600" y="8020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45</xdr:row>
      <xdr:rowOff>114300</xdr:rowOff>
    </xdr:from>
    <xdr:to>
      <xdr:col>9</xdr:col>
      <xdr:colOff>0</xdr:colOff>
      <xdr:row>46</xdr:row>
      <xdr:rowOff>114300</xdr:rowOff>
    </xdr:to>
    <xdr:sp>
      <xdr:nvSpPr>
        <xdr:cNvPr id="52" name="AutoShape 204"/>
        <xdr:cNvSpPr>
          <a:spLocks/>
        </xdr:cNvSpPr>
      </xdr:nvSpPr>
      <xdr:spPr>
        <a:xfrm>
          <a:off x="4924425" y="8029575"/>
          <a:ext cx="2000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 editAs="oneCell">
    <xdr:from>
      <xdr:col>1</xdr:col>
      <xdr:colOff>123825</xdr:colOff>
      <xdr:row>36</xdr:row>
      <xdr:rowOff>38100</xdr:rowOff>
    </xdr:from>
    <xdr:to>
      <xdr:col>2</xdr:col>
      <xdr:colOff>523875</xdr:colOff>
      <xdr:row>45</xdr:row>
      <xdr:rowOff>152400</xdr:rowOff>
    </xdr:to>
    <xdr:pic>
      <xdr:nvPicPr>
        <xdr:cNvPr id="53" name="Picture 2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6305550"/>
          <a:ext cx="885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48</xdr:row>
      <xdr:rowOff>19050</xdr:rowOff>
    </xdr:from>
    <xdr:to>
      <xdr:col>9</xdr:col>
      <xdr:colOff>257175</xdr:colOff>
      <xdr:row>48</xdr:row>
      <xdr:rowOff>142875</xdr:rowOff>
    </xdr:to>
    <xdr:sp>
      <xdr:nvSpPr>
        <xdr:cNvPr id="54" name="AutoShape 218"/>
        <xdr:cNvSpPr>
          <a:spLocks/>
        </xdr:cNvSpPr>
      </xdr:nvSpPr>
      <xdr:spPr>
        <a:xfrm>
          <a:off x="5210175" y="8467725"/>
          <a:ext cx="1714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
</a:t>
          </a:r>
        </a:p>
      </xdr:txBody>
    </xdr:sp>
    <xdr:clientData/>
  </xdr:twoCellAnchor>
  <xdr:twoCellAnchor>
    <xdr:from>
      <xdr:col>15</xdr:col>
      <xdr:colOff>257175</xdr:colOff>
      <xdr:row>32</xdr:row>
      <xdr:rowOff>57150</xdr:rowOff>
    </xdr:from>
    <xdr:to>
      <xdr:col>15</xdr:col>
      <xdr:colOff>257175</xdr:colOff>
      <xdr:row>34</xdr:row>
      <xdr:rowOff>0</xdr:rowOff>
    </xdr:to>
    <xdr:sp>
      <xdr:nvSpPr>
        <xdr:cNvPr id="55" name="Line 219"/>
        <xdr:cNvSpPr>
          <a:spLocks/>
        </xdr:cNvSpPr>
      </xdr:nvSpPr>
      <xdr:spPr>
        <a:xfrm>
          <a:off x="8039100" y="5629275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19050</xdr:rowOff>
    </xdr:from>
    <xdr:to>
      <xdr:col>8</xdr:col>
      <xdr:colOff>0</xdr:colOff>
      <xdr:row>45</xdr:row>
      <xdr:rowOff>123825</xdr:rowOff>
    </xdr:to>
    <xdr:sp>
      <xdr:nvSpPr>
        <xdr:cNvPr id="56" name="Line 220"/>
        <xdr:cNvSpPr>
          <a:spLocks/>
        </xdr:cNvSpPr>
      </xdr:nvSpPr>
      <xdr:spPr>
        <a:xfrm>
          <a:off x="4800600" y="7762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142875</xdr:rowOff>
    </xdr:from>
    <xdr:to>
      <xdr:col>7</xdr:col>
      <xdr:colOff>590550</xdr:colOff>
      <xdr:row>44</xdr:row>
      <xdr:rowOff>142875</xdr:rowOff>
    </xdr:to>
    <xdr:sp>
      <xdr:nvSpPr>
        <xdr:cNvPr id="57" name="Line 221"/>
        <xdr:cNvSpPr>
          <a:spLocks/>
        </xdr:cNvSpPr>
      </xdr:nvSpPr>
      <xdr:spPr>
        <a:xfrm flipV="1">
          <a:off x="4105275" y="7886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44</xdr:row>
      <xdr:rowOff>161925</xdr:rowOff>
    </xdr:from>
    <xdr:to>
      <xdr:col>6</xdr:col>
      <xdr:colOff>57150</xdr:colOff>
      <xdr:row>44</xdr:row>
      <xdr:rowOff>161925</xdr:rowOff>
    </xdr:to>
    <xdr:sp>
      <xdr:nvSpPr>
        <xdr:cNvPr id="58" name="Line 222"/>
        <xdr:cNvSpPr>
          <a:spLocks/>
        </xdr:cNvSpPr>
      </xdr:nvSpPr>
      <xdr:spPr>
        <a:xfrm flipH="1" flipV="1">
          <a:off x="3028950" y="7905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36</xdr:row>
      <xdr:rowOff>47625</xdr:rowOff>
    </xdr:from>
    <xdr:to>
      <xdr:col>3</xdr:col>
      <xdr:colOff>247650</xdr:colOff>
      <xdr:row>36</xdr:row>
      <xdr:rowOff>47625</xdr:rowOff>
    </xdr:to>
    <xdr:sp>
      <xdr:nvSpPr>
        <xdr:cNvPr id="59" name="Line 224"/>
        <xdr:cNvSpPr>
          <a:spLocks/>
        </xdr:cNvSpPr>
      </xdr:nvSpPr>
      <xdr:spPr>
        <a:xfrm>
          <a:off x="1943100" y="6315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36</xdr:row>
      <xdr:rowOff>57150</xdr:rowOff>
    </xdr:from>
    <xdr:to>
      <xdr:col>3</xdr:col>
      <xdr:colOff>123825</xdr:colOff>
      <xdr:row>39</xdr:row>
      <xdr:rowOff>19050</xdr:rowOff>
    </xdr:to>
    <xdr:sp>
      <xdr:nvSpPr>
        <xdr:cNvPr id="60" name="Line 225"/>
        <xdr:cNvSpPr>
          <a:spLocks/>
        </xdr:cNvSpPr>
      </xdr:nvSpPr>
      <xdr:spPr>
        <a:xfrm flipV="1">
          <a:off x="2162175" y="63246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41</xdr:row>
      <xdr:rowOff>85725</xdr:rowOff>
    </xdr:from>
    <xdr:to>
      <xdr:col>3</xdr:col>
      <xdr:colOff>133350</xdr:colOff>
      <xdr:row>45</xdr:row>
      <xdr:rowOff>95250</xdr:rowOff>
    </xdr:to>
    <xdr:sp>
      <xdr:nvSpPr>
        <xdr:cNvPr id="61" name="Line 226"/>
        <xdr:cNvSpPr>
          <a:spLocks/>
        </xdr:cNvSpPr>
      </xdr:nvSpPr>
      <xdr:spPr>
        <a:xfrm>
          <a:off x="2171700" y="729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28575</xdr:rowOff>
    </xdr:from>
    <xdr:to>
      <xdr:col>1</xdr:col>
      <xdr:colOff>200025</xdr:colOff>
      <xdr:row>34</xdr:row>
      <xdr:rowOff>180975</xdr:rowOff>
    </xdr:to>
    <xdr:sp>
      <xdr:nvSpPr>
        <xdr:cNvPr id="62" name="Line 227"/>
        <xdr:cNvSpPr>
          <a:spLocks/>
        </xdr:cNvSpPr>
      </xdr:nvSpPr>
      <xdr:spPr>
        <a:xfrm flipV="1">
          <a:off x="1057275" y="5857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34</xdr:row>
      <xdr:rowOff>28575</xdr:rowOff>
    </xdr:from>
    <xdr:to>
      <xdr:col>2</xdr:col>
      <xdr:colOff>504825</xdr:colOff>
      <xdr:row>34</xdr:row>
      <xdr:rowOff>171450</xdr:rowOff>
    </xdr:to>
    <xdr:sp>
      <xdr:nvSpPr>
        <xdr:cNvPr id="63" name="Line 228"/>
        <xdr:cNvSpPr>
          <a:spLocks/>
        </xdr:cNvSpPr>
      </xdr:nvSpPr>
      <xdr:spPr>
        <a:xfrm flipV="1">
          <a:off x="1847850" y="5857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34</xdr:row>
      <xdr:rowOff>114300</xdr:rowOff>
    </xdr:from>
    <xdr:to>
      <xdr:col>1</xdr:col>
      <xdr:colOff>457200</xdr:colOff>
      <xdr:row>34</xdr:row>
      <xdr:rowOff>114300</xdr:rowOff>
    </xdr:to>
    <xdr:sp>
      <xdr:nvSpPr>
        <xdr:cNvPr id="64" name="Line 229"/>
        <xdr:cNvSpPr>
          <a:spLocks/>
        </xdr:cNvSpPr>
      </xdr:nvSpPr>
      <xdr:spPr>
        <a:xfrm flipH="1">
          <a:off x="1104900" y="5943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34</xdr:row>
      <xdr:rowOff>114300</xdr:rowOff>
    </xdr:from>
    <xdr:to>
      <xdr:col>2</xdr:col>
      <xdr:colOff>495300</xdr:colOff>
      <xdr:row>34</xdr:row>
      <xdr:rowOff>114300</xdr:rowOff>
    </xdr:to>
    <xdr:sp>
      <xdr:nvSpPr>
        <xdr:cNvPr id="65" name="Line 230"/>
        <xdr:cNvSpPr>
          <a:spLocks/>
        </xdr:cNvSpPr>
      </xdr:nvSpPr>
      <xdr:spPr>
        <a:xfrm>
          <a:off x="1714500" y="5943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161925</xdr:rowOff>
    </xdr:from>
    <xdr:to>
      <xdr:col>1</xdr:col>
      <xdr:colOff>161925</xdr:colOff>
      <xdr:row>36</xdr:row>
      <xdr:rowOff>38100</xdr:rowOff>
    </xdr:to>
    <xdr:sp>
      <xdr:nvSpPr>
        <xdr:cNvPr id="66" name="Line 231"/>
        <xdr:cNvSpPr>
          <a:spLocks/>
        </xdr:cNvSpPr>
      </xdr:nvSpPr>
      <xdr:spPr>
        <a:xfrm>
          <a:off x="876300" y="6229350"/>
          <a:ext cx="142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45</xdr:row>
      <xdr:rowOff>123825</xdr:rowOff>
    </xdr:from>
    <xdr:to>
      <xdr:col>7</xdr:col>
      <xdr:colOff>609600</xdr:colOff>
      <xdr:row>51</xdr:row>
      <xdr:rowOff>95250</xdr:rowOff>
    </xdr:to>
    <xdr:pic>
      <xdr:nvPicPr>
        <xdr:cNvPr id="67" name="Picture 2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8039100"/>
          <a:ext cx="3781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68" name="Picture 2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2762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9" name="Line 259"/>
        <xdr:cNvSpPr>
          <a:spLocks/>
        </xdr:cNvSpPr>
      </xdr:nvSpPr>
      <xdr:spPr>
        <a:xfrm>
          <a:off x="8181975" y="97155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70" name="AutoShape 260"/>
        <xdr:cNvSpPr>
          <a:spLocks/>
        </xdr:cNvSpPr>
      </xdr:nvSpPr>
      <xdr:spPr>
        <a:xfrm>
          <a:off x="8629650" y="10477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71" name="AutoShape 261"/>
        <xdr:cNvSpPr>
          <a:spLocks/>
        </xdr:cNvSpPr>
      </xdr:nvSpPr>
      <xdr:spPr>
        <a:xfrm>
          <a:off x="8953500" y="11620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72" name="AutoShape 262"/>
        <xdr:cNvSpPr>
          <a:spLocks/>
        </xdr:cNvSpPr>
      </xdr:nvSpPr>
      <xdr:spPr>
        <a:xfrm>
          <a:off x="8953500" y="17145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73" name="AutoShape 263"/>
        <xdr:cNvSpPr>
          <a:spLocks/>
        </xdr:cNvSpPr>
      </xdr:nvSpPr>
      <xdr:spPr>
        <a:xfrm>
          <a:off x="8963025" y="301942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74" name="AutoShape 264"/>
        <xdr:cNvSpPr>
          <a:spLocks/>
        </xdr:cNvSpPr>
      </xdr:nvSpPr>
      <xdr:spPr>
        <a:xfrm>
          <a:off x="8963025" y="36957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75" name="AutoShape 265"/>
        <xdr:cNvSpPr>
          <a:spLocks/>
        </xdr:cNvSpPr>
      </xdr:nvSpPr>
      <xdr:spPr>
        <a:xfrm>
          <a:off x="8972550" y="43053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76" name="Line 266"/>
        <xdr:cNvSpPr>
          <a:spLocks/>
        </xdr:cNvSpPr>
      </xdr:nvSpPr>
      <xdr:spPr>
        <a:xfrm>
          <a:off x="56578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7" name="Line 267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8" name="Line 273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79" name="Line 279"/>
        <xdr:cNvSpPr>
          <a:spLocks/>
        </xdr:cNvSpPr>
      </xdr:nvSpPr>
      <xdr:spPr>
        <a:xfrm>
          <a:off x="56578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80" name="Line 280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81" name="Line 286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1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7" width="6.75390625" style="0" customWidth="1"/>
    <col min="8" max="8" width="8.25390625" style="0" customWidth="1"/>
    <col min="9" max="9" width="4.25390625" style="0" customWidth="1"/>
    <col min="10" max="11" width="4.375" style="0" customWidth="1"/>
    <col min="12" max="12" width="4.625" style="0" customWidth="1"/>
    <col min="14" max="14" width="9.375" style="0" customWidth="1"/>
    <col min="15" max="15" width="3.125" style="0" customWidth="1"/>
  </cols>
  <sheetData>
    <row r="1" spans="1:21" ht="6.75" customHeight="1" thickBot="1">
      <c r="A1" s="29"/>
      <c r="B1" s="29"/>
      <c r="C1" s="29"/>
      <c r="D1" s="29"/>
      <c r="E1" s="29"/>
      <c r="F1" s="29"/>
      <c r="G1" s="29"/>
      <c r="H1" s="86"/>
      <c r="I1" s="86"/>
      <c r="J1" s="86"/>
      <c r="K1" s="86"/>
      <c r="L1" s="86"/>
      <c r="M1" s="86"/>
      <c r="N1" s="86"/>
      <c r="O1" s="29"/>
      <c r="P1" s="59"/>
      <c r="T1" s="59"/>
      <c r="U1" s="59"/>
    </row>
    <row r="2" spans="1:21" ht="16.5" thickTop="1">
      <c r="A2" s="29"/>
      <c r="B2" s="29"/>
      <c r="C2" s="29"/>
      <c r="D2" s="29"/>
      <c r="E2" s="29"/>
      <c r="F2" s="29"/>
      <c r="G2" s="85"/>
      <c r="H2" s="29"/>
      <c r="I2" s="193" t="s">
        <v>59</v>
      </c>
      <c r="J2" s="194"/>
      <c r="K2" s="29"/>
      <c r="L2" s="29"/>
      <c r="M2" s="40" t="s">
        <v>60</v>
      </c>
      <c r="N2" s="85"/>
      <c r="O2" s="29"/>
      <c r="P2" s="59"/>
      <c r="Q2" s="60"/>
      <c r="R2" s="60"/>
      <c r="S2" s="60"/>
      <c r="T2" s="59"/>
      <c r="U2" s="59"/>
    </row>
    <row r="3" spans="1:21" ht="15" customHeight="1">
      <c r="A3" s="29"/>
      <c r="B3" s="29"/>
      <c r="C3" s="29"/>
      <c r="D3" s="29"/>
      <c r="E3" s="29"/>
      <c r="F3" s="29"/>
      <c r="G3" s="85"/>
      <c r="H3" s="39" t="s">
        <v>54</v>
      </c>
      <c r="I3" s="41"/>
      <c r="J3" s="3" t="s">
        <v>10</v>
      </c>
      <c r="K3" s="42"/>
      <c r="L3" s="5" t="s">
        <v>11</v>
      </c>
      <c r="M3" s="4"/>
      <c r="N3" s="87"/>
      <c r="O3" s="30"/>
      <c r="T3" s="59"/>
      <c r="U3" s="59"/>
    </row>
    <row r="4" spans="1:23" ht="15" customHeight="1" thickBot="1">
      <c r="A4" s="86"/>
      <c r="B4" s="86"/>
      <c r="C4" s="94" t="s">
        <v>58</v>
      </c>
      <c r="D4" s="86"/>
      <c r="E4" s="86"/>
      <c r="F4" s="86"/>
      <c r="G4" s="95"/>
      <c r="H4" s="39" t="s">
        <v>8</v>
      </c>
      <c r="I4" s="41"/>
      <c r="J4" s="3" t="s">
        <v>10</v>
      </c>
      <c r="K4" s="42"/>
      <c r="L4" s="5" t="s">
        <v>11</v>
      </c>
      <c r="M4" s="17" t="s">
        <v>12</v>
      </c>
      <c r="N4" s="88"/>
      <c r="O4" s="30"/>
      <c r="P4" s="61"/>
      <c r="Q4" s="62" t="s">
        <v>87</v>
      </c>
      <c r="R4" s="63"/>
      <c r="S4" s="63"/>
      <c r="T4" s="63"/>
      <c r="U4" s="63"/>
      <c r="V4" s="64"/>
      <c r="W4" s="64"/>
    </row>
    <row r="5" spans="1:15" ht="15" thickTop="1">
      <c r="A5" s="92" t="s">
        <v>2</v>
      </c>
      <c r="B5" s="182"/>
      <c r="C5" s="183"/>
      <c r="D5" s="183"/>
      <c r="E5" s="184"/>
      <c r="F5" s="93" t="s">
        <v>4</v>
      </c>
      <c r="G5" s="182"/>
      <c r="H5" s="165"/>
      <c r="I5" s="1" t="s">
        <v>0</v>
      </c>
      <c r="J5" s="6" t="s">
        <v>1</v>
      </c>
      <c r="K5" s="164"/>
      <c r="L5" s="165"/>
      <c r="M5" s="165"/>
      <c r="N5" s="185"/>
      <c r="O5" s="30"/>
    </row>
    <row r="6" spans="1:21" ht="14.25">
      <c r="A6" s="90" t="s">
        <v>6</v>
      </c>
      <c r="B6" s="164"/>
      <c r="C6" s="165"/>
      <c r="D6" s="165"/>
      <c r="E6" s="165"/>
      <c r="F6" s="165"/>
      <c r="G6" s="166"/>
      <c r="H6" s="2" t="s">
        <v>9</v>
      </c>
      <c r="I6" s="164"/>
      <c r="J6" s="165"/>
      <c r="K6" s="165"/>
      <c r="L6" s="165"/>
      <c r="M6" s="165"/>
      <c r="N6" s="185"/>
      <c r="O6" s="30"/>
      <c r="P6" s="61" t="s">
        <v>88</v>
      </c>
      <c r="Q6" s="61"/>
      <c r="R6" s="61"/>
      <c r="S6" s="61"/>
      <c r="T6" s="61"/>
      <c r="U6" s="61"/>
    </row>
    <row r="7" spans="1:21" ht="14.25">
      <c r="A7" s="90" t="s">
        <v>3</v>
      </c>
      <c r="B7" s="164"/>
      <c r="C7" s="165"/>
      <c r="D7" s="165"/>
      <c r="E7" s="165"/>
      <c r="F7" s="165"/>
      <c r="G7" s="166"/>
      <c r="H7" s="2" t="s">
        <v>9</v>
      </c>
      <c r="I7" s="164"/>
      <c r="J7" s="165"/>
      <c r="K7" s="165"/>
      <c r="L7" s="165"/>
      <c r="M7" s="165"/>
      <c r="N7" s="185"/>
      <c r="O7" s="30"/>
      <c r="P7" s="61"/>
      <c r="Q7" s="61"/>
      <c r="R7" s="61"/>
      <c r="S7" s="61"/>
      <c r="T7" s="61"/>
      <c r="U7" s="61"/>
    </row>
    <row r="8" spans="1:21" ht="14.25">
      <c r="A8" s="90" t="s">
        <v>6</v>
      </c>
      <c r="B8" s="164"/>
      <c r="C8" s="165"/>
      <c r="D8" s="165"/>
      <c r="E8" s="165"/>
      <c r="F8" s="165"/>
      <c r="G8" s="166"/>
      <c r="H8" s="2" t="s">
        <v>9</v>
      </c>
      <c r="I8" s="164"/>
      <c r="J8" s="165"/>
      <c r="K8" s="165"/>
      <c r="L8" s="165"/>
      <c r="M8" s="165"/>
      <c r="N8" s="185"/>
      <c r="O8" s="30"/>
      <c r="T8" s="61"/>
      <c r="U8" s="61"/>
    </row>
    <row r="9" spans="1:21" ht="14.25">
      <c r="A9" s="90" t="s">
        <v>5</v>
      </c>
      <c r="B9" s="164"/>
      <c r="C9" s="165"/>
      <c r="D9" s="165"/>
      <c r="E9" s="165"/>
      <c r="F9" s="166"/>
      <c r="G9" s="7" t="s">
        <v>7</v>
      </c>
      <c r="H9" s="164"/>
      <c r="I9" s="165"/>
      <c r="J9" s="165"/>
      <c r="K9" s="165"/>
      <c r="L9" s="165"/>
      <c r="M9" s="165"/>
      <c r="N9" s="185"/>
      <c r="O9" s="30"/>
      <c r="P9" s="65" t="s">
        <v>89</v>
      </c>
      <c r="Q9" s="66"/>
      <c r="R9" s="65"/>
      <c r="S9" s="65"/>
      <c r="U9" s="61"/>
    </row>
    <row r="10" spans="1:21" ht="15" thickBot="1">
      <c r="A10" s="91" t="s">
        <v>6</v>
      </c>
      <c r="B10" s="202"/>
      <c r="C10" s="203"/>
      <c r="D10" s="203"/>
      <c r="E10" s="203"/>
      <c r="F10" s="203"/>
      <c r="G10" s="227"/>
      <c r="H10" s="89" t="s">
        <v>9</v>
      </c>
      <c r="I10" s="202"/>
      <c r="J10" s="203"/>
      <c r="K10" s="203"/>
      <c r="L10" s="203"/>
      <c r="M10" s="203"/>
      <c r="N10" s="204"/>
      <c r="O10" s="30"/>
      <c r="S10" s="61"/>
      <c r="T10" s="61"/>
      <c r="U10" s="61"/>
    </row>
    <row r="11" spans="1:21" ht="17.25" customHeight="1" thickTop="1">
      <c r="A11" s="105"/>
      <c r="B11" s="106" t="s">
        <v>104</v>
      </c>
      <c r="C11" s="107"/>
      <c r="D11" s="107"/>
      <c r="E11" s="107"/>
      <c r="F11" s="107"/>
      <c r="G11" s="107"/>
      <c r="H11" s="105"/>
      <c r="I11" s="105"/>
      <c r="J11" s="205" t="s">
        <v>105</v>
      </c>
      <c r="K11" s="206"/>
      <c r="L11" s="206"/>
      <c r="M11" s="206"/>
      <c r="N11" s="207"/>
      <c r="O11" s="31"/>
      <c r="U11" s="61"/>
    </row>
    <row r="12" spans="1:21" ht="16.5" customHeight="1">
      <c r="A12" s="108" t="s">
        <v>106</v>
      </c>
      <c r="B12" s="109"/>
      <c r="C12" s="110"/>
      <c r="D12" s="208" t="s">
        <v>107</v>
      </c>
      <c r="E12" s="209"/>
      <c r="F12" s="11"/>
      <c r="G12" s="110"/>
      <c r="H12" s="110"/>
      <c r="I12" s="111"/>
      <c r="J12" s="208" t="s">
        <v>108</v>
      </c>
      <c r="K12" s="209"/>
      <c r="L12" s="209"/>
      <c r="M12" s="35"/>
      <c r="N12" s="36"/>
      <c r="O12" s="31"/>
      <c r="P12" s="67" t="s">
        <v>90</v>
      </c>
      <c r="Q12" s="67"/>
      <c r="R12" s="67"/>
      <c r="S12" s="61"/>
      <c r="T12" s="61"/>
      <c r="U12" s="61"/>
    </row>
    <row r="13" spans="1:21" ht="19.5" customHeight="1">
      <c r="A13" s="112" t="s">
        <v>115</v>
      </c>
      <c r="B13" s="109"/>
      <c r="C13" s="110"/>
      <c r="D13" s="37"/>
      <c r="E13" s="110"/>
      <c r="F13" s="110"/>
      <c r="G13" s="110"/>
      <c r="H13" s="110"/>
      <c r="I13" s="113"/>
      <c r="J13" s="179" t="s">
        <v>109</v>
      </c>
      <c r="K13" s="180"/>
      <c r="L13" s="180"/>
      <c r="M13" s="109"/>
      <c r="N13" s="114"/>
      <c r="O13" s="31"/>
      <c r="Q13" s="68" t="s">
        <v>91</v>
      </c>
      <c r="R13" s="68"/>
      <c r="S13" s="68"/>
      <c r="T13" s="68"/>
      <c r="U13" s="61"/>
    </row>
    <row r="14" spans="1:21" ht="15">
      <c r="A14" s="112" t="s">
        <v>115</v>
      </c>
      <c r="B14" s="109"/>
      <c r="C14" s="109"/>
      <c r="D14" s="112" t="s">
        <v>110</v>
      </c>
      <c r="E14" s="181" t="s">
        <v>111</v>
      </c>
      <c r="F14" s="165"/>
      <c r="G14" s="165"/>
      <c r="H14" s="165"/>
      <c r="I14" s="115" t="s">
        <v>112</v>
      </c>
      <c r="J14" s="216" t="s">
        <v>113</v>
      </c>
      <c r="K14" s="180"/>
      <c r="L14" s="180"/>
      <c r="M14" s="116"/>
      <c r="N14" s="140"/>
      <c r="O14" s="31"/>
      <c r="P14" s="61"/>
      <c r="Q14" s="61"/>
      <c r="R14" s="61"/>
      <c r="S14" s="61"/>
      <c r="T14" s="61"/>
      <c r="U14" s="61"/>
    </row>
    <row r="15" spans="1:21" ht="16.5" customHeight="1">
      <c r="A15" s="117" t="s">
        <v>114</v>
      </c>
      <c r="B15" s="228"/>
      <c r="C15" s="229"/>
      <c r="D15" s="38"/>
      <c r="E15" s="4"/>
      <c r="F15" s="4"/>
      <c r="G15" s="4"/>
      <c r="H15" s="4"/>
      <c r="I15" s="39"/>
      <c r="J15" s="118"/>
      <c r="K15" s="119"/>
      <c r="L15" s="119"/>
      <c r="M15" s="119"/>
      <c r="N15" s="120"/>
      <c r="O15" s="31"/>
      <c r="P15" s="69" t="s">
        <v>92</v>
      </c>
      <c r="Q15" s="69"/>
      <c r="R15" s="69"/>
      <c r="S15" s="69"/>
      <c r="T15" s="61"/>
      <c r="U15" s="61"/>
    </row>
    <row r="16" spans="1:21" ht="2.25" customHeight="1">
      <c r="A16" s="26"/>
      <c r="B16" s="76"/>
      <c r="C16" s="76"/>
      <c r="D16" s="76"/>
      <c r="E16" s="76"/>
      <c r="F16" s="26"/>
      <c r="G16" s="26"/>
      <c r="H16" s="26"/>
      <c r="I16" s="26"/>
      <c r="J16" s="26"/>
      <c r="K16" s="26"/>
      <c r="L16" s="26"/>
      <c r="M16" s="26"/>
      <c r="N16" s="26"/>
      <c r="O16" s="31"/>
      <c r="P16" s="61"/>
      <c r="Q16" s="61"/>
      <c r="R16" s="61"/>
      <c r="S16" s="61"/>
      <c r="T16" s="61"/>
      <c r="U16" s="61"/>
    </row>
    <row r="17" spans="1:21" ht="15" customHeight="1">
      <c r="A17" s="26"/>
      <c r="B17" s="77" t="s">
        <v>97</v>
      </c>
      <c r="C17" s="78"/>
      <c r="D17" s="78"/>
      <c r="E17" s="76"/>
      <c r="F17" s="26"/>
      <c r="G17" s="75" t="s">
        <v>36</v>
      </c>
      <c r="H17" s="26"/>
      <c r="I17" s="26"/>
      <c r="J17" s="26"/>
      <c r="K17" s="26"/>
      <c r="L17" s="26"/>
      <c r="M17" s="26"/>
      <c r="N17" s="26"/>
      <c r="O17" s="31"/>
      <c r="P17" s="61"/>
      <c r="Q17" s="61"/>
      <c r="R17" s="61"/>
      <c r="S17" s="61"/>
      <c r="T17" s="61"/>
      <c r="U17" s="61"/>
    </row>
    <row r="18" spans="1:21" ht="5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  <c r="O18" s="30"/>
      <c r="P18" s="61"/>
      <c r="Q18" s="61"/>
      <c r="R18" s="61"/>
      <c r="S18" s="61"/>
      <c r="T18" s="61"/>
      <c r="U18" s="61"/>
    </row>
    <row r="19" spans="1:21" ht="15">
      <c r="A19" s="13"/>
      <c r="B19" s="14"/>
      <c r="C19" s="20" t="s">
        <v>26</v>
      </c>
      <c r="D19" s="18"/>
      <c r="E19" s="21" t="s">
        <v>51</v>
      </c>
      <c r="F19" s="22"/>
      <c r="G19" s="18"/>
      <c r="H19" s="18"/>
      <c r="I19" s="21" t="s">
        <v>27</v>
      </c>
      <c r="J19" s="18"/>
      <c r="K19" s="18"/>
      <c r="L19" s="18"/>
      <c r="M19" s="14"/>
      <c r="N19" s="16"/>
      <c r="O19" s="30"/>
      <c r="P19" s="61"/>
      <c r="Q19" s="61"/>
      <c r="R19" s="61"/>
      <c r="S19" s="61"/>
      <c r="T19" s="61"/>
      <c r="U19" s="61"/>
    </row>
    <row r="20" spans="1:21" ht="5.2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30"/>
      <c r="T20" s="61"/>
      <c r="U20" s="61"/>
    </row>
    <row r="21" spans="1:21" ht="15">
      <c r="A21" s="13"/>
      <c r="B21" s="14"/>
      <c r="C21" s="14"/>
      <c r="D21" s="14"/>
      <c r="E21" s="23" t="s">
        <v>19</v>
      </c>
      <c r="F21" s="14"/>
      <c r="G21" s="14"/>
      <c r="H21" s="23" t="s">
        <v>21</v>
      </c>
      <c r="I21" s="14"/>
      <c r="J21" s="14"/>
      <c r="K21" s="14"/>
      <c r="L21" s="23" t="s">
        <v>23</v>
      </c>
      <c r="M21" s="14"/>
      <c r="N21" s="16"/>
      <c r="O21" s="30"/>
      <c r="P21" s="70" t="s">
        <v>93</v>
      </c>
      <c r="Q21" s="70"/>
      <c r="R21" s="70"/>
      <c r="S21" s="70"/>
      <c r="T21" s="61"/>
      <c r="U21" s="61"/>
    </row>
    <row r="22" spans="1:21" ht="15">
      <c r="A22" s="13"/>
      <c r="B22" s="14"/>
      <c r="C22" s="14"/>
      <c r="D22" s="18" t="s">
        <v>53</v>
      </c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29"/>
      <c r="P22" s="61"/>
      <c r="Q22" s="61"/>
      <c r="R22" s="61"/>
      <c r="S22" s="61"/>
      <c r="T22" s="61"/>
      <c r="U22" s="61"/>
    </row>
    <row r="23" spans="1:21" ht="15">
      <c r="A23" s="13"/>
      <c r="B23" s="14" t="s">
        <v>16</v>
      </c>
      <c r="C23" s="14"/>
      <c r="D23" s="19" t="s">
        <v>52</v>
      </c>
      <c r="E23" s="23" t="s">
        <v>17</v>
      </c>
      <c r="F23" s="14"/>
      <c r="G23" s="14"/>
      <c r="H23" s="23" t="s">
        <v>22</v>
      </c>
      <c r="I23" s="14"/>
      <c r="J23" s="14"/>
      <c r="K23" s="14"/>
      <c r="L23" s="15" t="s">
        <v>24</v>
      </c>
      <c r="M23" s="14"/>
      <c r="N23" s="16"/>
      <c r="O23" s="29"/>
      <c r="P23" s="61"/>
      <c r="Q23" s="61"/>
      <c r="R23" s="61"/>
      <c r="S23" s="61"/>
      <c r="T23" s="61"/>
      <c r="U23" s="61"/>
    </row>
    <row r="24" spans="1:21" ht="15">
      <c r="A24" s="13"/>
      <c r="B24" s="14" t="s">
        <v>15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/>
      <c r="O24" s="29"/>
      <c r="P24" s="71" t="s">
        <v>94</v>
      </c>
      <c r="Q24" s="71"/>
      <c r="R24" s="71"/>
      <c r="S24" s="71"/>
      <c r="T24" s="71"/>
      <c r="U24" s="61"/>
    </row>
    <row r="25" spans="1:21" ht="15">
      <c r="A25" s="13"/>
      <c r="B25" s="14"/>
      <c r="C25" s="14"/>
      <c r="D25" s="14"/>
      <c r="E25" s="23" t="s">
        <v>20</v>
      </c>
      <c r="F25" s="14"/>
      <c r="G25" s="14"/>
      <c r="H25" s="23" t="s">
        <v>18</v>
      </c>
      <c r="I25" s="14"/>
      <c r="J25" s="14"/>
      <c r="K25" s="14"/>
      <c r="L25" s="14"/>
      <c r="M25" s="14"/>
      <c r="N25" s="16"/>
      <c r="O25" s="29"/>
      <c r="P25" s="61"/>
      <c r="Q25" s="61"/>
      <c r="R25" s="61"/>
      <c r="S25" s="61"/>
      <c r="T25" s="61"/>
      <c r="U25" s="61"/>
    </row>
    <row r="26" spans="1:21" ht="15">
      <c r="A26" s="13"/>
      <c r="B26" s="14"/>
      <c r="C26" s="20" t="s">
        <v>28</v>
      </c>
      <c r="D26" s="14"/>
      <c r="E26" s="14"/>
      <c r="F26" s="20" t="s">
        <v>29</v>
      </c>
      <c r="G26" s="14"/>
      <c r="H26" s="23" t="s">
        <v>25</v>
      </c>
      <c r="I26" s="24"/>
      <c r="J26" s="21" t="s">
        <v>33</v>
      </c>
      <c r="K26" s="14"/>
      <c r="L26" s="14"/>
      <c r="M26" s="23" t="s">
        <v>25</v>
      </c>
      <c r="N26" s="16"/>
      <c r="O26" s="29"/>
      <c r="U26" s="61"/>
    </row>
    <row r="27" spans="1:19" ht="14.25" customHeight="1">
      <c r="A27" s="13"/>
      <c r="B27" s="14"/>
      <c r="C27" s="14"/>
      <c r="D27" s="18"/>
      <c r="E27" s="18"/>
      <c r="F27" s="14"/>
      <c r="G27" s="18"/>
      <c r="H27" s="18"/>
      <c r="I27" s="18"/>
      <c r="J27" s="18"/>
      <c r="K27" s="18"/>
      <c r="L27" s="18"/>
      <c r="M27" s="18"/>
      <c r="N27" s="16"/>
      <c r="O27" s="29"/>
      <c r="P27" s="60" t="s">
        <v>95</v>
      </c>
      <c r="Q27" s="64"/>
      <c r="R27" s="60" t="s">
        <v>96</v>
      </c>
      <c r="S27" s="60"/>
    </row>
    <row r="28" spans="1:15" ht="13.5">
      <c r="A28" s="25"/>
      <c r="B28" s="14" t="s">
        <v>30</v>
      </c>
      <c r="C28" s="14"/>
      <c r="D28" s="14"/>
      <c r="E28" s="14"/>
      <c r="F28" s="14"/>
      <c r="G28" s="14"/>
      <c r="H28" s="23" t="s">
        <v>35</v>
      </c>
      <c r="I28" s="14"/>
      <c r="J28" s="14"/>
      <c r="K28" s="14"/>
      <c r="L28" s="14"/>
      <c r="M28" s="14"/>
      <c r="N28" s="16"/>
      <c r="O28" s="29"/>
    </row>
    <row r="29" spans="1:15" ht="13.5">
      <c r="A29" s="13"/>
      <c r="B29" s="14"/>
      <c r="C29" s="14"/>
      <c r="D29" s="14"/>
      <c r="E29" s="14" t="s">
        <v>14</v>
      </c>
      <c r="F29" s="14"/>
      <c r="G29" s="14"/>
      <c r="H29" s="14"/>
      <c r="I29" s="14"/>
      <c r="J29" s="14"/>
      <c r="K29" s="14"/>
      <c r="L29" s="14"/>
      <c r="M29" s="14"/>
      <c r="N29" s="16"/>
      <c r="O29" s="29"/>
    </row>
    <row r="30" spans="1:15" ht="13.5">
      <c r="A30" s="13"/>
      <c r="B30" s="14" t="s">
        <v>31</v>
      </c>
      <c r="C30" s="14"/>
      <c r="D30" s="14"/>
      <c r="E30" s="14"/>
      <c r="F30" s="14"/>
      <c r="G30" s="14"/>
      <c r="H30" s="14"/>
      <c r="I30" s="14" t="s">
        <v>34</v>
      </c>
      <c r="J30" s="14"/>
      <c r="K30" s="14"/>
      <c r="L30" s="14"/>
      <c r="M30" s="14"/>
      <c r="N30" s="16"/>
      <c r="O30" s="29"/>
    </row>
    <row r="31" spans="1:19" ht="13.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29"/>
      <c r="S31" s="51"/>
    </row>
    <row r="32" spans="1:15" ht="12.75" customHeight="1">
      <c r="A32" s="13"/>
      <c r="B32" s="14" t="s">
        <v>32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  <c r="O32" s="29"/>
    </row>
    <row r="33" spans="1:15" ht="4.5" customHeight="1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4"/>
      <c r="N33" s="16"/>
      <c r="O33" s="29"/>
    </row>
    <row r="34" spans="1:15" ht="15.75" customHeight="1">
      <c r="A34" s="73"/>
      <c r="B34" s="79" t="s">
        <v>98</v>
      </c>
      <c r="C34" s="80"/>
      <c r="D34" s="80"/>
      <c r="E34" s="80"/>
      <c r="F34" s="73"/>
      <c r="G34" s="73"/>
      <c r="H34" s="73"/>
      <c r="I34" s="73"/>
      <c r="J34" s="73"/>
      <c r="K34" s="73"/>
      <c r="L34" s="73"/>
      <c r="M34" s="73"/>
      <c r="N34" s="73"/>
      <c r="O34" s="31"/>
    </row>
    <row r="35" spans="1:15" ht="18.75">
      <c r="A35" s="57"/>
      <c r="B35" s="33"/>
      <c r="C35" s="44" t="s">
        <v>71</v>
      </c>
      <c r="D35" s="213" t="s">
        <v>74</v>
      </c>
      <c r="E35" s="214"/>
      <c r="F35" s="215"/>
      <c r="G35" s="34"/>
      <c r="H35" s="34"/>
      <c r="I35" s="34"/>
      <c r="J35" s="34"/>
      <c r="K35" s="34"/>
      <c r="L35" s="34"/>
      <c r="M35" s="223" t="s">
        <v>49</v>
      </c>
      <c r="N35" s="217">
        <v>2000</v>
      </c>
      <c r="O35" s="29"/>
    </row>
    <row r="36" spans="1:15" ht="15.75" customHeight="1">
      <c r="A36" s="47" t="s">
        <v>76</v>
      </c>
      <c r="B36" s="33"/>
      <c r="C36" s="44">
        <f>+$N$51</f>
        <v>150</v>
      </c>
      <c r="D36" s="33"/>
      <c r="E36" s="33"/>
      <c r="F36" s="33"/>
      <c r="G36" s="34"/>
      <c r="H36" s="34"/>
      <c r="I36" s="34"/>
      <c r="J36" s="34"/>
      <c r="K36" s="34"/>
      <c r="L36" s="34" t="s">
        <v>50</v>
      </c>
      <c r="M36" s="226"/>
      <c r="N36" s="218"/>
      <c r="O36" s="29"/>
    </row>
    <row r="37" spans="1:15" ht="17.25">
      <c r="A37" s="47">
        <f>+$N$53</f>
        <v>30</v>
      </c>
      <c r="B37" s="34"/>
      <c r="C37" s="34"/>
      <c r="D37" s="34"/>
      <c r="E37" s="48"/>
      <c r="F37" s="213" t="s">
        <v>101</v>
      </c>
      <c r="G37" s="213"/>
      <c r="H37" s="213"/>
      <c r="I37" s="215"/>
      <c r="J37" s="34"/>
      <c r="K37" s="34"/>
      <c r="L37" s="198" t="s">
        <v>67</v>
      </c>
      <c r="M37" s="221" t="s">
        <v>72</v>
      </c>
      <c r="N37" s="232">
        <v>400</v>
      </c>
      <c r="O37" s="29"/>
    </row>
    <row r="38" spans="1:22" ht="14.25">
      <c r="A38" s="32"/>
      <c r="B38" s="49"/>
      <c r="C38" s="34"/>
      <c r="D38" s="225"/>
      <c r="E38" s="225"/>
      <c r="F38" s="58" t="s">
        <v>102</v>
      </c>
      <c r="G38" s="33"/>
      <c r="H38" s="72"/>
      <c r="I38" s="34"/>
      <c r="J38" s="34"/>
      <c r="K38" s="34"/>
      <c r="L38" s="231"/>
      <c r="M38" s="226"/>
      <c r="N38" s="233"/>
      <c r="O38" s="29"/>
      <c r="P38" s="152"/>
      <c r="Q38" s="152"/>
      <c r="R38" s="152"/>
      <c r="S38" s="152"/>
      <c r="T38" s="152"/>
      <c r="U38" s="152"/>
      <c r="V38" s="152"/>
    </row>
    <row r="39" spans="1:22" ht="14.25">
      <c r="A39" s="32"/>
      <c r="B39" s="34"/>
      <c r="C39" s="34"/>
      <c r="D39" s="34"/>
      <c r="E39" s="45"/>
      <c r="F39" s="34"/>
      <c r="G39" s="34"/>
      <c r="H39" s="34"/>
      <c r="I39" s="34"/>
      <c r="J39" s="34"/>
      <c r="K39" s="34"/>
      <c r="L39" s="231" t="s">
        <v>68</v>
      </c>
      <c r="M39" s="198" t="s">
        <v>55</v>
      </c>
      <c r="N39" s="175">
        <v>30</v>
      </c>
      <c r="O39" s="29"/>
      <c r="P39" s="152"/>
      <c r="Q39" s="152"/>
      <c r="R39" s="152"/>
      <c r="S39" s="152"/>
      <c r="T39" s="152"/>
      <c r="U39" s="152"/>
      <c r="V39" s="152"/>
    </row>
    <row r="40" spans="1:22" ht="14.25">
      <c r="A40" s="32" t="s">
        <v>66</v>
      </c>
      <c r="B40" s="46"/>
      <c r="C40" s="34"/>
      <c r="D40" s="45" t="s">
        <v>70</v>
      </c>
      <c r="E40" s="34"/>
      <c r="F40" s="34"/>
      <c r="G40" s="34"/>
      <c r="H40" s="46" t="s">
        <v>62</v>
      </c>
      <c r="I40" s="34"/>
      <c r="J40" s="34"/>
      <c r="K40" s="34"/>
      <c r="L40" s="199"/>
      <c r="M40" s="199"/>
      <c r="N40" s="230"/>
      <c r="O40" s="29"/>
      <c r="P40" s="153"/>
      <c r="Q40" s="154" t="s">
        <v>116</v>
      </c>
      <c r="R40" s="137" t="s">
        <v>117</v>
      </c>
      <c r="S40" s="137" t="s">
        <v>118</v>
      </c>
      <c r="T40" s="137" t="s">
        <v>118</v>
      </c>
      <c r="U40" s="137" t="s">
        <v>118</v>
      </c>
      <c r="V40" s="152"/>
    </row>
    <row r="41" spans="1:22" ht="14.25">
      <c r="A41" s="32"/>
      <c r="B41" s="46"/>
      <c r="C41" s="34"/>
      <c r="D41" s="54">
        <f>+$N$49</f>
        <v>800</v>
      </c>
      <c r="E41" s="34"/>
      <c r="F41" s="58" t="s">
        <v>85</v>
      </c>
      <c r="G41" s="34"/>
      <c r="H41" s="46"/>
      <c r="I41" s="34"/>
      <c r="J41" s="34"/>
      <c r="K41" s="34"/>
      <c r="L41" s="34"/>
      <c r="M41" s="177" t="s">
        <v>61</v>
      </c>
      <c r="N41" s="167">
        <v>135</v>
      </c>
      <c r="O41" s="29"/>
      <c r="P41" s="153"/>
      <c r="Q41" s="154" t="s">
        <v>130</v>
      </c>
      <c r="R41" s="137" t="s">
        <v>13</v>
      </c>
      <c r="S41" s="137" t="s">
        <v>119</v>
      </c>
      <c r="T41" s="137" t="s">
        <v>120</v>
      </c>
      <c r="U41" s="137" t="s">
        <v>120</v>
      </c>
      <c r="V41" s="152"/>
    </row>
    <row r="42" spans="1:22" ht="14.25">
      <c r="A42" s="56"/>
      <c r="B42" s="44"/>
      <c r="C42" s="34"/>
      <c r="D42" s="34"/>
      <c r="E42" s="34"/>
      <c r="F42" s="58"/>
      <c r="G42" s="34"/>
      <c r="H42" s="34"/>
      <c r="I42" s="44" t="s">
        <v>53</v>
      </c>
      <c r="J42" s="33"/>
      <c r="K42" s="33"/>
      <c r="L42" s="34"/>
      <c r="M42" s="178"/>
      <c r="N42" s="168"/>
      <c r="O42" s="29"/>
      <c r="P42" s="153"/>
      <c r="Q42" s="154" t="s">
        <v>131</v>
      </c>
      <c r="R42" s="137"/>
      <c r="S42" s="137" t="s">
        <v>121</v>
      </c>
      <c r="T42" s="137" t="s">
        <v>122</v>
      </c>
      <c r="U42" s="137" t="s">
        <v>122</v>
      </c>
      <c r="V42" s="152"/>
    </row>
    <row r="43" spans="1:22" ht="14.25" customHeight="1">
      <c r="A43" s="32"/>
      <c r="B43" s="33"/>
      <c r="C43" s="34"/>
      <c r="D43" s="34"/>
      <c r="E43" s="34"/>
      <c r="F43" s="58" t="s">
        <v>86</v>
      </c>
      <c r="G43" s="34"/>
      <c r="H43" s="43" t="s">
        <v>63</v>
      </c>
      <c r="I43" s="200"/>
      <c r="J43" s="201"/>
      <c r="K43" s="34"/>
      <c r="L43" s="34"/>
      <c r="M43" s="171" t="s">
        <v>64</v>
      </c>
      <c r="N43" s="173">
        <v>600</v>
      </c>
      <c r="O43" s="29"/>
      <c r="P43" s="153"/>
      <c r="Q43" s="154" t="s">
        <v>132</v>
      </c>
      <c r="R43" s="137"/>
      <c r="S43" s="137" t="s">
        <v>123</v>
      </c>
      <c r="T43" s="137" t="s">
        <v>124</v>
      </c>
      <c r="U43" s="137" t="s">
        <v>124</v>
      </c>
      <c r="V43" s="152"/>
    </row>
    <row r="44" spans="1:22" ht="13.5" customHeight="1">
      <c r="A44" s="32"/>
      <c r="B44" s="34"/>
      <c r="C44" s="34"/>
      <c r="D44" s="34"/>
      <c r="E44" s="34"/>
      <c r="F44" s="34"/>
      <c r="G44" s="45">
        <f>+$N$43</f>
        <v>600</v>
      </c>
      <c r="H44" s="34"/>
      <c r="I44" s="34"/>
      <c r="J44" s="34"/>
      <c r="K44" s="34"/>
      <c r="L44" s="34"/>
      <c r="M44" s="172"/>
      <c r="N44" s="174"/>
      <c r="O44" s="29"/>
      <c r="P44" s="153"/>
      <c r="Q44" s="155" t="s">
        <v>133</v>
      </c>
      <c r="R44" s="137"/>
      <c r="S44" s="137" t="s">
        <v>125</v>
      </c>
      <c r="T44" s="137"/>
      <c r="U44" s="137" t="s">
        <v>126</v>
      </c>
      <c r="V44" s="152"/>
    </row>
    <row r="45" spans="1:22" ht="13.5">
      <c r="A45" s="3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219" t="s">
        <v>65</v>
      </c>
      <c r="N45" s="175"/>
      <c r="O45" s="29"/>
      <c r="P45" s="153"/>
      <c r="Q45" s="137"/>
      <c r="R45" s="137"/>
      <c r="S45" s="137" t="s">
        <v>127</v>
      </c>
      <c r="T45" s="137"/>
      <c r="U45" s="137"/>
      <c r="V45" s="152"/>
    </row>
    <row r="46" spans="1:22" ht="14.25">
      <c r="A46" s="32"/>
      <c r="B46" s="46"/>
      <c r="C46" s="34"/>
      <c r="D46" s="34"/>
      <c r="E46" s="34"/>
      <c r="F46" s="34"/>
      <c r="G46" s="34"/>
      <c r="H46" s="46"/>
      <c r="I46" s="34"/>
      <c r="J46" s="34"/>
      <c r="K46" s="34"/>
      <c r="L46" s="34"/>
      <c r="M46" s="220"/>
      <c r="N46" s="176"/>
      <c r="O46" s="29"/>
      <c r="P46" s="153"/>
      <c r="Q46" s="137"/>
      <c r="R46" s="137"/>
      <c r="S46" s="137"/>
      <c r="T46" s="137"/>
      <c r="U46" s="137"/>
      <c r="V46" s="152"/>
    </row>
    <row r="47" spans="1:22" ht="14.25" customHeight="1">
      <c r="A47" s="47"/>
      <c r="B47" s="33"/>
      <c r="C47" s="34"/>
      <c r="D47" s="34"/>
      <c r="E47" s="34"/>
      <c r="F47" s="34"/>
      <c r="G47" s="34"/>
      <c r="H47" s="46"/>
      <c r="I47" s="34"/>
      <c r="J47" s="34"/>
      <c r="K47" s="34"/>
      <c r="L47" s="34"/>
      <c r="M47" s="33"/>
      <c r="N47" s="169"/>
      <c r="O47" s="29"/>
      <c r="P47" s="153"/>
      <c r="Q47" s="137"/>
      <c r="R47" s="137"/>
      <c r="S47" s="137"/>
      <c r="T47" s="137"/>
      <c r="U47" s="137"/>
      <c r="V47" s="152"/>
    </row>
    <row r="48" spans="1:22" ht="13.5" customHeight="1">
      <c r="A48" s="3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3"/>
      <c r="N48" s="170"/>
      <c r="O48" s="29"/>
      <c r="P48" s="153"/>
      <c r="Q48" s="156"/>
      <c r="R48" s="156"/>
      <c r="S48" s="156"/>
      <c r="T48" s="152"/>
      <c r="U48" s="160"/>
      <c r="V48" s="152"/>
    </row>
    <row r="49" spans="1:22" ht="14.25" customHeight="1">
      <c r="A49" s="32"/>
      <c r="B49" s="34"/>
      <c r="C49" s="34"/>
      <c r="D49" s="34"/>
      <c r="E49" s="34"/>
      <c r="F49" s="34"/>
      <c r="G49" s="34"/>
      <c r="H49" s="34"/>
      <c r="I49" s="34"/>
      <c r="J49" s="34"/>
      <c r="K49" s="53">
        <f>+$N$37</f>
        <v>400</v>
      </c>
      <c r="L49" s="198" t="s">
        <v>69</v>
      </c>
      <c r="M49" s="223" t="s">
        <v>49</v>
      </c>
      <c r="N49" s="217">
        <v>800</v>
      </c>
      <c r="O49" s="29"/>
      <c r="P49" s="161"/>
      <c r="Q49" s="162"/>
      <c r="R49" s="162"/>
      <c r="S49" s="162"/>
      <c r="T49" s="161"/>
      <c r="U49" s="160"/>
      <c r="V49" s="152"/>
    </row>
    <row r="50" spans="1:22" ht="15">
      <c r="A50" s="3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199"/>
      <c r="M50" s="224"/>
      <c r="N50" s="218"/>
      <c r="O50" s="29"/>
      <c r="P50" s="160"/>
      <c r="Q50" s="160"/>
      <c r="R50" s="160"/>
      <c r="S50" s="160"/>
      <c r="T50" s="160"/>
      <c r="U50" s="160"/>
      <c r="V50" s="152"/>
    </row>
    <row r="51" spans="1:22" ht="13.5" customHeight="1">
      <c r="A51" s="3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3"/>
      <c r="M51" s="221" t="s">
        <v>72</v>
      </c>
      <c r="N51" s="234">
        <v>150</v>
      </c>
      <c r="O51" s="29"/>
      <c r="P51" s="160"/>
      <c r="Q51" s="160"/>
      <c r="R51" s="160"/>
      <c r="S51" s="160"/>
      <c r="T51" s="160"/>
      <c r="U51" s="160"/>
      <c r="V51" s="152"/>
    </row>
    <row r="52" spans="1:22" ht="14.25" customHeight="1">
      <c r="A52" s="47" t="s">
        <v>75</v>
      </c>
      <c r="B52" s="34"/>
      <c r="C52" s="34"/>
      <c r="D52" s="34"/>
      <c r="E52" s="34"/>
      <c r="F52" s="34"/>
      <c r="G52" s="195"/>
      <c r="H52" s="195"/>
      <c r="I52" s="195"/>
      <c r="J52" s="195"/>
      <c r="K52" s="34"/>
      <c r="L52" s="33"/>
      <c r="M52" s="222"/>
      <c r="N52" s="235"/>
      <c r="O52" s="29"/>
      <c r="P52" s="160"/>
      <c r="Q52" s="160"/>
      <c r="R52" s="160"/>
      <c r="S52" s="160"/>
      <c r="T52" s="160"/>
      <c r="U52" s="160"/>
      <c r="V52" s="152"/>
    </row>
    <row r="53" spans="1:22" ht="14.25">
      <c r="A53" s="47">
        <f>+$N$41</f>
        <v>135</v>
      </c>
      <c r="B53" s="34"/>
      <c r="C53" s="34"/>
      <c r="D53" s="34"/>
      <c r="E53" s="34"/>
      <c r="F53" s="34"/>
      <c r="G53" s="34"/>
      <c r="H53" s="34"/>
      <c r="I53" s="46"/>
      <c r="J53" s="55"/>
      <c r="K53" s="52"/>
      <c r="L53" s="34"/>
      <c r="M53" s="177" t="s">
        <v>77</v>
      </c>
      <c r="N53" s="173">
        <v>30</v>
      </c>
      <c r="O53" s="31"/>
      <c r="P53" s="160"/>
      <c r="Q53" s="160"/>
      <c r="R53" s="160"/>
      <c r="S53" s="160"/>
      <c r="T53" s="160"/>
      <c r="U53" s="160"/>
      <c r="V53" s="152"/>
    </row>
    <row r="54" spans="1:22" ht="14.25">
      <c r="A54" s="32"/>
      <c r="B54" s="34"/>
      <c r="C54" s="34"/>
      <c r="D54" s="34"/>
      <c r="E54" s="45" t="s">
        <v>73</v>
      </c>
      <c r="F54" s="33"/>
      <c r="G54" s="34"/>
      <c r="H54" s="34"/>
      <c r="I54" s="34"/>
      <c r="J54" s="34"/>
      <c r="K54" s="34"/>
      <c r="L54" s="34"/>
      <c r="M54" s="178"/>
      <c r="N54" s="174"/>
      <c r="O54" s="29"/>
      <c r="P54" s="160"/>
      <c r="Q54" s="160"/>
      <c r="R54" s="160"/>
      <c r="S54" s="160"/>
      <c r="T54" s="160"/>
      <c r="U54" s="160"/>
      <c r="V54" s="152"/>
    </row>
    <row r="55" spans="1:22" ht="14.25">
      <c r="A55" s="32"/>
      <c r="B55" s="34"/>
      <c r="C55" s="34"/>
      <c r="D55" s="34"/>
      <c r="E55" s="45">
        <f>+$N$35</f>
        <v>2000</v>
      </c>
      <c r="F55" s="34"/>
      <c r="G55" s="34"/>
      <c r="H55" s="34"/>
      <c r="I55" s="34"/>
      <c r="J55" s="34"/>
      <c r="K55" s="34"/>
      <c r="L55" s="34"/>
      <c r="M55" s="236" t="s">
        <v>103</v>
      </c>
      <c r="N55" s="238">
        <v>0</v>
      </c>
      <c r="O55" s="29"/>
      <c r="P55" s="160"/>
      <c r="Q55" s="160"/>
      <c r="R55" s="160"/>
      <c r="S55" s="160"/>
      <c r="T55" s="160"/>
      <c r="U55" s="160"/>
      <c r="V55" s="152"/>
    </row>
    <row r="56" spans="1:22" ht="15">
      <c r="A56" s="32"/>
      <c r="B56" s="34"/>
      <c r="C56" s="34"/>
      <c r="D56" s="34"/>
      <c r="E56" s="34"/>
      <c r="F56" s="34"/>
      <c r="G56" s="50"/>
      <c r="H56" s="50"/>
      <c r="I56" s="50"/>
      <c r="J56" s="50"/>
      <c r="K56" s="50"/>
      <c r="L56" s="50"/>
      <c r="M56" s="237"/>
      <c r="N56" s="239"/>
      <c r="O56" s="29"/>
      <c r="P56" s="160"/>
      <c r="Q56" s="160"/>
      <c r="R56" s="160"/>
      <c r="S56" s="160"/>
      <c r="T56" s="160"/>
      <c r="U56" s="160"/>
      <c r="V56" s="152"/>
    </row>
    <row r="57" spans="1:22" ht="15">
      <c r="A57" s="81" t="s">
        <v>99</v>
      </c>
      <c r="B57" s="83"/>
      <c r="C57" s="83"/>
      <c r="D57" s="83"/>
      <c r="E57" s="84"/>
      <c r="F57" s="84"/>
      <c r="G57" s="74"/>
      <c r="H57" s="26"/>
      <c r="I57" s="74"/>
      <c r="J57" s="74"/>
      <c r="K57" s="74"/>
      <c r="L57" s="74"/>
      <c r="M57" s="74"/>
      <c r="N57" s="82"/>
      <c r="O57" s="31"/>
      <c r="P57" s="160"/>
      <c r="Q57" s="160"/>
      <c r="R57" s="160"/>
      <c r="S57" s="160"/>
      <c r="T57" s="160"/>
      <c r="U57" s="160"/>
      <c r="V57" s="152"/>
    </row>
    <row r="58" spans="1:22" ht="15.75" thickBot="1">
      <c r="A58" s="96" t="s">
        <v>100</v>
      </c>
      <c r="B58" s="134" t="s">
        <v>78</v>
      </c>
      <c r="C58" s="134" t="s">
        <v>79</v>
      </c>
      <c r="D58" s="133"/>
      <c r="E58" s="134" t="s">
        <v>80</v>
      </c>
      <c r="F58" s="133"/>
      <c r="G58" s="134" t="s">
        <v>81</v>
      </c>
      <c r="H58" s="196" t="s">
        <v>82</v>
      </c>
      <c r="I58" s="197"/>
      <c r="J58" s="133"/>
      <c r="K58" s="196" t="s">
        <v>84</v>
      </c>
      <c r="L58" s="196"/>
      <c r="M58" s="28"/>
      <c r="N58" s="97" t="s">
        <v>83</v>
      </c>
      <c r="O58" s="31"/>
      <c r="P58" s="160"/>
      <c r="Q58" s="160"/>
      <c r="R58" s="160"/>
      <c r="S58" s="160"/>
      <c r="T58" s="160"/>
      <c r="U58" s="160"/>
      <c r="V58" s="152"/>
    </row>
    <row r="59" spans="1:22" ht="15.75" thickTop="1">
      <c r="A59" s="121" t="s">
        <v>129</v>
      </c>
      <c r="B59" s="122"/>
      <c r="C59" s="210" t="s">
        <v>56</v>
      </c>
      <c r="D59" s="211"/>
      <c r="E59" s="123" t="s">
        <v>57</v>
      </c>
      <c r="F59" s="122" t="s">
        <v>37</v>
      </c>
      <c r="G59" s="122" t="s">
        <v>38</v>
      </c>
      <c r="H59" s="122" t="s">
        <v>128</v>
      </c>
      <c r="I59" s="210" t="s">
        <v>39</v>
      </c>
      <c r="J59" s="212"/>
      <c r="K59" s="210" t="s">
        <v>40</v>
      </c>
      <c r="L59" s="212"/>
      <c r="M59" s="98" t="s">
        <v>41</v>
      </c>
      <c r="N59" s="99"/>
      <c r="O59" s="29"/>
      <c r="P59" s="160"/>
      <c r="Q59" s="160"/>
      <c r="R59" s="160"/>
      <c r="S59" s="160"/>
      <c r="T59" s="160"/>
      <c r="U59" s="160"/>
      <c r="V59" s="152"/>
    </row>
    <row r="60" spans="1:22" ht="14.25">
      <c r="A60" s="124"/>
      <c r="B60" s="142">
        <f>+C60*E60*F60*G60/1000000000</f>
        <v>0</v>
      </c>
      <c r="C60" s="159">
        <f>+$N$35</f>
        <v>2000</v>
      </c>
      <c r="D60" s="147"/>
      <c r="E60" s="125">
        <f>+$N$37</f>
        <v>400</v>
      </c>
      <c r="F60" s="125">
        <f>+$N$39</f>
        <v>30</v>
      </c>
      <c r="G60" s="126">
        <f>+$N$55</f>
        <v>0</v>
      </c>
      <c r="H60" s="127">
        <f>+$R$61+$S$61+$T$61</f>
        <v>0</v>
      </c>
      <c r="I60" s="159">
        <f>+(C60/1000)*(E60/1000)*(F60/1000)*G60*P61*Q61+H60</f>
        <v>0</v>
      </c>
      <c r="J60" s="147"/>
      <c r="K60" s="159">
        <f>+I60*G60</f>
        <v>0</v>
      </c>
      <c r="L60" s="192"/>
      <c r="M60" s="187"/>
      <c r="N60" s="191"/>
      <c r="O60" s="29"/>
      <c r="P60" s="163">
        <v>1</v>
      </c>
      <c r="Q60" s="163">
        <v>1</v>
      </c>
      <c r="R60" s="163">
        <v>1</v>
      </c>
      <c r="S60" s="163">
        <v>1</v>
      </c>
      <c r="T60" s="163">
        <v>1</v>
      </c>
      <c r="U60" s="160"/>
      <c r="V60" s="152"/>
    </row>
    <row r="61" spans="1:22" ht="15" thickBot="1">
      <c r="A61" s="128"/>
      <c r="B61" s="143">
        <f>+C61*E61*F61*G61/1000000000</f>
        <v>0</v>
      </c>
      <c r="C61" s="148">
        <f>+$N$49</f>
        <v>800</v>
      </c>
      <c r="D61" s="149"/>
      <c r="E61" s="129">
        <f>+$N$51</f>
        <v>150</v>
      </c>
      <c r="F61" s="130">
        <f>+$N$39</f>
        <v>30</v>
      </c>
      <c r="G61" s="126">
        <f>+$N$55</f>
        <v>0</v>
      </c>
      <c r="H61" s="142"/>
      <c r="I61" s="159">
        <f>+(C61/1000)*(E61/1000)*(F61/1000)*G61*P61*Q61</f>
        <v>0</v>
      </c>
      <c r="J61" s="147"/>
      <c r="K61" s="159">
        <f>+I61*G61</f>
        <v>0</v>
      </c>
      <c r="L61" s="192"/>
      <c r="M61" s="189"/>
      <c r="N61" s="157"/>
      <c r="O61" s="29"/>
      <c r="P61" s="163" t="str">
        <f>+IF(P60=1,"０",IF(P60=2,"０",IF(P60=3,"０",IF(P60=4,"０",IF(P60=5,"０",IF(P60=6,"2500",IF(P60=7,"800",IF(P60=8,"1600"))))))))</f>
        <v>０</v>
      </c>
      <c r="Q61" s="163" t="str">
        <f>+IF(Q60=1,"１",IF(Q60=2,"０．８"))</f>
        <v>１</v>
      </c>
      <c r="R61" s="163" t="str">
        <f>+IF(R60=1,"０",IF(R60=2,"500",IF(R60=3,"1000",IF(R60=4,"1500",IF(R60=5,"2000",IF(R60=6,"2500",IF(R60=7,"800",IF(R60=8,"1600"))))))))</f>
        <v>０</v>
      </c>
      <c r="S61" s="163" t="str">
        <f>+IF(S60=1,"０",IF(S60=2,"500",IF(S60=3,"1000",IF(S60=4,"1500",IF(S60=5,"2000",IF(S60=6,"2500",IF(S60=7,"800",IF(S60=8,"1600"))))))))</f>
        <v>０</v>
      </c>
      <c r="T61" s="163" t="str">
        <f>+IF(T60=1,"０",IF(T60=2,"１０００",IF(T60=3,"２０００",IF(T60=4,"３０００",IF(T60=5,"４０００",IF(T60=6,"2500",IF(T60=7,"800",IF(T60=8,"1600"))))))))</f>
        <v>０</v>
      </c>
      <c r="U61" s="160"/>
      <c r="V61" s="152"/>
    </row>
    <row r="62" spans="1:22" ht="16.5" customHeight="1" thickBot="1" thickTop="1">
      <c r="A62" s="139"/>
      <c r="B62" s="144">
        <f>+B60+B61</f>
        <v>0</v>
      </c>
      <c r="C62" s="131"/>
      <c r="D62" s="131"/>
      <c r="E62" s="131"/>
      <c r="F62" s="131"/>
      <c r="G62" s="132"/>
      <c r="H62" s="150" t="s">
        <v>44</v>
      </c>
      <c r="I62" s="150"/>
      <c r="J62" s="151"/>
      <c r="K62" s="159">
        <f>+K60+K61</f>
        <v>0</v>
      </c>
      <c r="L62" s="147"/>
      <c r="M62" s="190"/>
      <c r="N62" s="158"/>
      <c r="O62" s="29"/>
      <c r="P62" s="152"/>
      <c r="Q62" s="152"/>
      <c r="R62" s="152"/>
      <c r="S62" s="152"/>
      <c r="T62" s="152"/>
      <c r="U62" s="152"/>
      <c r="V62" s="152"/>
    </row>
    <row r="63" spans="1:15" ht="14.25" thickTop="1">
      <c r="A63" s="186" t="s">
        <v>45</v>
      </c>
      <c r="B63" s="186"/>
      <c r="C63" s="186"/>
      <c r="D63" s="186"/>
      <c r="E63" s="14"/>
      <c r="F63" s="14"/>
      <c r="G63" s="136"/>
      <c r="H63" s="27" t="s">
        <v>43</v>
      </c>
      <c r="I63" s="187"/>
      <c r="J63" s="8" t="s">
        <v>10</v>
      </c>
      <c r="K63" s="187"/>
      <c r="L63" s="9" t="s">
        <v>11</v>
      </c>
      <c r="M63" s="11" t="s">
        <v>42</v>
      </c>
      <c r="N63" s="100"/>
      <c r="O63" s="29"/>
    </row>
    <row r="64" spans="1:15" ht="15" thickBot="1">
      <c r="A64" s="23" t="s">
        <v>134</v>
      </c>
      <c r="B64" s="141" t="s">
        <v>46</v>
      </c>
      <c r="C64" s="23"/>
      <c r="D64" s="23" t="s">
        <v>47</v>
      </c>
      <c r="E64" s="186" t="s">
        <v>48</v>
      </c>
      <c r="F64" s="186"/>
      <c r="G64" s="138"/>
      <c r="H64" s="135"/>
      <c r="I64" s="188"/>
      <c r="J64" s="102"/>
      <c r="K64" s="188"/>
      <c r="L64" s="103"/>
      <c r="M64" s="101"/>
      <c r="N64" s="104"/>
      <c r="O64" s="29"/>
    </row>
    <row r="65" spans="1:15" ht="14.25" thickTop="1">
      <c r="A65" s="145" t="s">
        <v>135</v>
      </c>
      <c r="B65" s="145"/>
      <c r="C65" s="146"/>
      <c r="D65" s="146" t="s">
        <v>136</v>
      </c>
      <c r="E65" s="146"/>
      <c r="F65" s="145"/>
      <c r="G65" s="146"/>
      <c r="H65" s="29"/>
      <c r="I65" s="29"/>
      <c r="J65" s="29"/>
      <c r="K65" s="29"/>
      <c r="L65" s="29"/>
      <c r="M65" s="29"/>
      <c r="N65" s="29"/>
      <c r="O65" s="29"/>
    </row>
  </sheetData>
  <sheetProtection password="DCF3" sheet="1" objects="1" scenarios="1" selectLockedCells="1"/>
  <mergeCells count="69">
    <mergeCell ref="N53:N54"/>
    <mergeCell ref="N51:N52"/>
    <mergeCell ref="N49:N50"/>
    <mergeCell ref="M55:M56"/>
    <mergeCell ref="N55:N56"/>
    <mergeCell ref="M53:M54"/>
    <mergeCell ref="N39:N40"/>
    <mergeCell ref="L39:L40"/>
    <mergeCell ref="F37:I37"/>
    <mergeCell ref="L37:L38"/>
    <mergeCell ref="M39:M40"/>
    <mergeCell ref="N37:N38"/>
    <mergeCell ref="M51:M52"/>
    <mergeCell ref="M49:M50"/>
    <mergeCell ref="B6:G6"/>
    <mergeCell ref="B7:G7"/>
    <mergeCell ref="D38:E38"/>
    <mergeCell ref="M35:M36"/>
    <mergeCell ref="B10:G10"/>
    <mergeCell ref="M37:M38"/>
    <mergeCell ref="B15:C15"/>
    <mergeCell ref="J11:N11"/>
    <mergeCell ref="D12:E12"/>
    <mergeCell ref="J12:L12"/>
    <mergeCell ref="C59:D59"/>
    <mergeCell ref="I59:J59"/>
    <mergeCell ref="K59:L59"/>
    <mergeCell ref="D35:F35"/>
    <mergeCell ref="J14:L14"/>
    <mergeCell ref="N35:N36"/>
    <mergeCell ref="M45:M46"/>
    <mergeCell ref="I2:J2"/>
    <mergeCell ref="G52:J52"/>
    <mergeCell ref="H58:I58"/>
    <mergeCell ref="K58:L58"/>
    <mergeCell ref="L49:L50"/>
    <mergeCell ref="I43:J43"/>
    <mergeCell ref="G5:H5"/>
    <mergeCell ref="H9:N9"/>
    <mergeCell ref="I10:N10"/>
    <mergeCell ref="I8:N8"/>
    <mergeCell ref="M60:M62"/>
    <mergeCell ref="N60:N62"/>
    <mergeCell ref="C60:D60"/>
    <mergeCell ref="C61:D61"/>
    <mergeCell ref="K62:L62"/>
    <mergeCell ref="H62:J62"/>
    <mergeCell ref="I60:J60"/>
    <mergeCell ref="I61:J61"/>
    <mergeCell ref="K60:L60"/>
    <mergeCell ref="K61:L61"/>
    <mergeCell ref="A63:D63"/>
    <mergeCell ref="K63:K64"/>
    <mergeCell ref="I63:I64"/>
    <mergeCell ref="E64:F64"/>
    <mergeCell ref="B5:E5"/>
    <mergeCell ref="K5:N5"/>
    <mergeCell ref="I6:N6"/>
    <mergeCell ref="I7:N7"/>
    <mergeCell ref="B9:F9"/>
    <mergeCell ref="B8:G8"/>
    <mergeCell ref="N41:N42"/>
    <mergeCell ref="N47:N48"/>
    <mergeCell ref="M43:M44"/>
    <mergeCell ref="N43:N44"/>
    <mergeCell ref="N45:N46"/>
    <mergeCell ref="M41:M42"/>
    <mergeCell ref="J13:L13"/>
    <mergeCell ref="E14:H14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2008-07-19T07:45:55Z</cp:lastPrinted>
  <dcterms:created xsi:type="dcterms:W3CDTF">2008-03-13T06:22:19Z</dcterms:created>
  <dcterms:modified xsi:type="dcterms:W3CDTF">2008-07-19T11:42:35Z</dcterms:modified>
  <cp:category/>
  <cp:version/>
  <cp:contentType/>
  <cp:contentStatus/>
</cp:coreProperties>
</file>